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T:\py\Voor Petra\"/>
    </mc:Choice>
  </mc:AlternateContent>
  <bookViews>
    <workbookView xWindow="0" yWindow="0" windowWidth="23040" windowHeight="9192" tabRatio="500" activeTab="3"/>
  </bookViews>
  <sheets>
    <sheet name="Handleiding" sheetId="14" r:id="rId1"/>
    <sheet name="Algemene informatie" sheetId="12" r:id="rId2"/>
    <sheet name="Vragenlijst" sheetId="16" r:id="rId3"/>
    <sheet name="Verwerkingsregister" sheetId="7" r:id="rId4"/>
    <sheet name="Lijsten" sheetId="18" r:id="rId5"/>
    <sheet name="Antwoorden keuzelijsten" sheetId="19" state="hidden" r:id="rId6"/>
  </sheets>
  <definedNames>
    <definedName name="_xlnm._FilterDatabase" localSheetId="3" hidden="1">Verwerkingsregister!$A$2:$O$29</definedName>
    <definedName name="_xlnm.Print_Area" localSheetId="0">Handleiding!$A$1:$E$137</definedName>
    <definedName name="beeldmateriaal_bereik">Vragenlijst!$148:$153</definedName>
    <definedName name="beeldmateriaal_controle">Vragenlijst!$E$147</definedName>
    <definedName name="betalingenWekelijkseActiviteiten_controle">Vragenlijst!$E$66</definedName>
    <definedName name="carpoollijstenKampen_bereik">Vragenlijst!$130:$145</definedName>
    <definedName name="carpoollijstenKampen_controle">Vragenlijst!$E$129</definedName>
    <definedName name="carpoollijstenWekelijkseActiviteiten_bereik">Vragenlijst!$68:$83</definedName>
    <definedName name="carpoollijstenWekelijkseActiviteiten_controle">Vragenlijst!$E$67</definedName>
    <definedName name="eigenWebsite_bereik">'Algemene informatie'!$13:$14</definedName>
    <definedName name="eigenWebsite_controle">'Algemene informatie'!$C$12</definedName>
    <definedName name="eigenwebsite_verbergen">'Algemene informatie'!$13:$13</definedName>
    <definedName name="individueleSteekkaartenPapier_controle">Vragenlijst!$E$13</definedName>
    <definedName name="inschrijvenGeldactiviteiten_bereik">Vragenlijst!$86:$103</definedName>
    <definedName name="inschrijvenGeldactiviteiten_controle">Vragenlijst!$E$85</definedName>
    <definedName name="inschrijvenGeldactiviteitenPapier_controle">Vragenlijst!$E$103</definedName>
    <definedName name="inschrijvenKampen_bereik">Vragenlijst!$106:$127</definedName>
    <definedName name="inschrijvenKampen_controle">Vragenlijst!$E$105</definedName>
    <definedName name="inschrijvenKampenPapier_controle">Vragenlijst!$E$127</definedName>
    <definedName name="inschrijvenWekelijkseActiviteiten_bereik">Vragenlijst!$48:$66</definedName>
    <definedName name="inschrijvenWekelijkseActiviteiten_controle">Vragenlijst!$E$47</definedName>
    <definedName name="inschrijvenWekelijkseActiviteitenPapier_controle">Vragenlijst!$E$65</definedName>
    <definedName name="kampboekjes_controle">Vragenlijst!$E$128</definedName>
    <definedName name="mailinglijsten_controle">Vragenlijst!$E$31</definedName>
    <definedName name="OLE_LINK1" localSheetId="0">Handleiding!$B$1</definedName>
    <definedName name="oudleidingsbestand_bereik">Vragenlijst!$33:$44</definedName>
    <definedName name="oudleidingsbestand_controle">Vragenlijst!$E$32</definedName>
    <definedName name="probeerders_bereik">Vragenlijst!$15:$30</definedName>
    <definedName name="probeerders_controle">Vragenlijst!$E$14</definedName>
    <definedName name="programmaboekjes_controle">Vragenlijst!$E$161</definedName>
    <definedName name="register_beeldmateriaal_bereik">Verwerkingsregister!$33:$33</definedName>
    <definedName name="register_betalingenWekelijkseActiviteiten_bereik">Verwerkingsregister!$14:$14</definedName>
    <definedName name="register_carpoollijstenKampen_bereik">Verwerkingsregister!$31:$31</definedName>
    <definedName name="register_carpoollijstenWekelijkseActiviteiten_bereik">Verwerkingsregister!$17:$17</definedName>
    <definedName name="register_individueleSteekkaartenPapier_bereik">Verwerkingsregister!$6:$6</definedName>
    <definedName name="register_inschrijvenGeldactiviteiten_bereik">Verwerkingsregister!$18:$20</definedName>
    <definedName name="register_inschrijvenGeldactiviteitenPapier_bereik">Verwerkingsregister!$20:$20</definedName>
    <definedName name="register_inschrijvenKampen_bereik">Verwerkingsregister!$21:$25</definedName>
    <definedName name="register_inschrijvenKampenPapier_bereik">Verwerkingsregister!$24:$24</definedName>
    <definedName name="register_inschrijvenWekelijkseActiviteiten_bereik">Verwerkingsregister!$11:$14</definedName>
    <definedName name="register_inschrijvenWekelijkseActiviteitenPapier_bereik">Verwerkingsregister!$13:$13</definedName>
    <definedName name="register_kampboekjes_bereik">Verwerkingsregister!$27:$27</definedName>
    <definedName name="register_mailinglijsten_bereik">Verwerkingsregister!$8:$8</definedName>
    <definedName name="register_oudleidingsbestand_bereik">Verwerkingsregister!$9:$9</definedName>
    <definedName name="register_probeerders_bereik">Verwerkingsregister!$7:$7</definedName>
    <definedName name="register_programmaboekjes_bereik">Verwerkingsregister!$34:$34</definedName>
    <definedName name="register_verhuur_bereik">Verwerkingsregister!$36:$37</definedName>
    <definedName name="uniek_bereik">Vragenlijst!$182:$185</definedName>
    <definedName name="uniek_controle">#REF!</definedName>
    <definedName name="verhuur_bereik">Vragenlijst!$164:$181</definedName>
    <definedName name="verhuur_controle">Vragenlijst!$E$163</definedName>
  </definedNames>
  <calcPr calcId="191029"/>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I10" i="7" l="1"/>
  <c r="H10" i="7"/>
  <c r="E10" i="7"/>
  <c r="D10" i="7"/>
  <c r="D9" i="7"/>
  <c r="D8" i="7"/>
  <c r="F5" i="18"/>
  <c r="N3" i="7"/>
  <c r="N4" i="7" s="1"/>
  <c r="N7" i="7" s="1"/>
  <c r="N8" i="7" s="1"/>
  <c r="N11" i="7" s="1"/>
  <c r="N5" i="7"/>
  <c r="N9" i="7"/>
  <c r="L5" i="7"/>
  <c r="L6" i="7" s="1"/>
  <c r="L7" i="7" s="1"/>
  <c r="L8" i="7" s="1"/>
  <c r="L11" i="7" s="1"/>
  <c r="L12" i="7" s="1"/>
  <c r="L13" i="7" s="1"/>
  <c r="L14" i="7" s="1"/>
  <c r="L15" i="7" s="1"/>
  <c r="L16" i="7" s="1"/>
  <c r="L17" i="7" s="1"/>
  <c r="L18" i="7" s="1"/>
  <c r="L19" i="7" s="1"/>
  <c r="L20" i="7" s="1"/>
  <c r="L21" i="7" s="1"/>
  <c r="L22" i="7" s="1"/>
  <c r="L23" i="7" s="1"/>
  <c r="L24" i="7" s="1"/>
  <c r="L25" i="7" s="1"/>
  <c r="L26" i="7" s="1"/>
  <c r="L27" i="7" s="1"/>
  <c r="L28" i="7" s="1"/>
  <c r="L29" i="7" s="1"/>
  <c r="L30" i="7" s="1"/>
  <c r="L31" i="7" s="1"/>
  <c r="L32" i="7" s="1"/>
  <c r="L33" i="7" s="1"/>
  <c r="L34" i="7" s="1"/>
  <c r="L35" i="7" s="1"/>
  <c r="L36" i="7" s="1"/>
  <c r="L37" i="7" s="1"/>
  <c r="L4" i="7"/>
  <c r="B23" i="18"/>
  <c r="F10" i="7" s="1"/>
  <c r="E12" i="16"/>
  <c r="E25" i="16"/>
  <c r="E19" i="16"/>
  <c r="E181" i="16"/>
  <c r="E176" i="16"/>
  <c r="E170" i="16"/>
  <c r="E160" i="16"/>
  <c r="E153" i="16"/>
  <c r="E144" i="16"/>
  <c r="E139" i="16"/>
  <c r="G139" i="16" s="1"/>
  <c r="E133" i="16"/>
  <c r="E126" i="16"/>
  <c r="E121" i="16"/>
  <c r="E115" i="16"/>
  <c r="E111" i="16"/>
  <c r="E102" i="16"/>
  <c r="E97" i="16"/>
  <c r="E91" i="16"/>
  <c r="E82" i="16"/>
  <c r="E77" i="16"/>
  <c r="E71" i="16"/>
  <c r="E64" i="16"/>
  <c r="E59" i="16"/>
  <c r="E53" i="16"/>
  <c r="E44" i="16"/>
  <c r="E39" i="16"/>
  <c r="E30" i="16"/>
  <c r="E8" i="16"/>
  <c r="G8" i="16" s="1"/>
  <c r="F8" i="16"/>
  <c r="F4" i="16"/>
  <c r="G4" i="16"/>
  <c r="F5" i="16"/>
  <c r="G5" i="16"/>
  <c r="F6" i="16"/>
  <c r="G6" i="16"/>
  <c r="F7" i="16"/>
  <c r="G7" i="16"/>
  <c r="F3" i="16"/>
  <c r="G3" i="16"/>
  <c r="H3" i="16" s="1"/>
  <c r="I3" i="16" s="1"/>
  <c r="K3" i="7" s="1"/>
  <c r="K4" i="7" s="1"/>
  <c r="N30" i="7"/>
  <c r="N31" i="7"/>
  <c r="N16" i="7"/>
  <c r="N17" i="7"/>
  <c r="F140" i="16"/>
  <c r="G140" i="16"/>
  <c r="F141" i="16"/>
  <c r="G141" i="16"/>
  <c r="H140" i="16" s="1"/>
  <c r="I140" i="16" s="1"/>
  <c r="K31" i="7" s="1"/>
  <c r="F142" i="16"/>
  <c r="G142" i="16"/>
  <c r="F143" i="16"/>
  <c r="G143" i="16"/>
  <c r="G144" i="16"/>
  <c r="F134" i="16"/>
  <c r="G134" i="16" s="1"/>
  <c r="F135" i="16"/>
  <c r="G135" i="16"/>
  <c r="F136" i="16"/>
  <c r="G136" i="16" s="1"/>
  <c r="F137" i="16"/>
  <c r="G137" i="16"/>
  <c r="F138" i="16"/>
  <c r="G138" i="16" s="1"/>
  <c r="M21" i="7"/>
  <c r="M22" i="7"/>
  <c r="M23" i="7"/>
  <c r="M24" i="7" s="1"/>
  <c r="M25" i="7" s="1"/>
  <c r="M26" i="7" s="1"/>
  <c r="M27" i="7" s="1"/>
  <c r="M28" i="7" s="1"/>
  <c r="M30" i="7" s="1"/>
  <c r="B37" i="18"/>
  <c r="J3" i="7"/>
  <c r="J4" i="7" s="1"/>
  <c r="J5" i="7" s="1"/>
  <c r="J6" i="7" s="1"/>
  <c r="J7" i="7" s="1"/>
  <c r="J8" i="7" s="1"/>
  <c r="J9" i="7" s="1"/>
  <c r="J11" i="7" s="1"/>
  <c r="J12" i="7" s="1"/>
  <c r="J13" i="7" s="1"/>
  <c r="J14" i="7" s="1"/>
  <c r="I30" i="7"/>
  <c r="H30" i="7"/>
  <c r="F30" i="7"/>
  <c r="B22" i="18"/>
  <c r="G30" i="7" s="1"/>
  <c r="E11" i="7"/>
  <c r="E21" i="7"/>
  <c r="E22" i="7"/>
  <c r="E23" i="7" s="1"/>
  <c r="E24" i="7" s="1"/>
  <c r="E25" i="7" s="1"/>
  <c r="E26" i="7" s="1"/>
  <c r="E27" i="7" s="1"/>
  <c r="E28" i="7" s="1"/>
  <c r="E30" i="7" s="1"/>
  <c r="D14" i="7"/>
  <c r="D16" i="7" s="1"/>
  <c r="D30" i="7" s="1"/>
  <c r="F78" i="16"/>
  <c r="G78" i="16"/>
  <c r="F79" i="16"/>
  <c r="G79" i="16" s="1"/>
  <c r="H78" i="16" s="1"/>
  <c r="I78" i="16" s="1"/>
  <c r="K17" i="7" s="1"/>
  <c r="F80" i="16"/>
  <c r="G80" i="16"/>
  <c r="F81" i="16"/>
  <c r="G81" i="16" s="1"/>
  <c r="G82" i="16"/>
  <c r="F72" i="16"/>
  <c r="G72" i="16"/>
  <c r="F73" i="16"/>
  <c r="G73" i="16" s="1"/>
  <c r="F74" i="16"/>
  <c r="G74" i="16"/>
  <c r="F75" i="16"/>
  <c r="G75" i="16" s="1"/>
  <c r="F76" i="16"/>
  <c r="G76" i="16"/>
  <c r="G77" i="16"/>
  <c r="F68" i="16"/>
  <c r="G68" i="16" s="1"/>
  <c r="F69" i="16"/>
  <c r="G69" i="16"/>
  <c r="F70" i="16"/>
  <c r="G70" i="16" s="1"/>
  <c r="G71" i="16"/>
  <c r="M11" i="7"/>
  <c r="M12" i="7" s="1"/>
  <c r="M13" i="7" s="1"/>
  <c r="M14" i="7" s="1"/>
  <c r="H16" i="7"/>
  <c r="F16" i="7"/>
  <c r="G16" i="7"/>
  <c r="E12" i="7"/>
  <c r="E13" i="7" s="1"/>
  <c r="E14" i="7" s="1"/>
  <c r="E16" i="7"/>
  <c r="N6" i="7"/>
  <c r="N12" i="7"/>
  <c r="N13" i="7" s="1"/>
  <c r="N14" i="7" s="1"/>
  <c r="N15" i="7" s="1"/>
  <c r="N18" i="7"/>
  <c r="N19" i="7" s="1"/>
  <c r="N20" i="7" s="1"/>
  <c r="N21" i="7" s="1"/>
  <c r="N22" i="7"/>
  <c r="N23" i="7" s="1"/>
  <c r="N24" i="7" s="1"/>
  <c r="N25" i="7" s="1"/>
  <c r="N26" i="7" s="1"/>
  <c r="N27" i="7" s="1"/>
  <c r="N28" i="7" s="1"/>
  <c r="N34" i="7" s="1"/>
  <c r="N35" i="7" s="1"/>
  <c r="N36" i="7" s="1"/>
  <c r="N37" i="7" s="1"/>
  <c r="N32" i="7"/>
  <c r="N33" i="7"/>
  <c r="N29" i="7"/>
  <c r="M34" i="7"/>
  <c r="M35" i="7" s="1"/>
  <c r="M36" i="7"/>
  <c r="M37" i="7" s="1"/>
  <c r="M32" i="7"/>
  <c r="M33" i="7" s="1"/>
  <c r="M18" i="7"/>
  <c r="M19" i="7" s="1"/>
  <c r="M20" i="7"/>
  <c r="M3" i="7"/>
  <c r="M4" i="7"/>
  <c r="M5" i="7" s="1"/>
  <c r="M6" i="7" s="1"/>
  <c r="M7" i="7" s="1"/>
  <c r="M8" i="7" s="1"/>
  <c r="M9" i="7" s="1"/>
  <c r="F148" i="16"/>
  <c r="G148" i="16" s="1"/>
  <c r="F149" i="16"/>
  <c r="G149" i="16" s="1"/>
  <c r="F150" i="16"/>
  <c r="G150" i="16" s="1"/>
  <c r="F151" i="16"/>
  <c r="G151" i="16" s="1"/>
  <c r="F152" i="16"/>
  <c r="G152" i="16" s="1"/>
  <c r="G153" i="16"/>
  <c r="F177" i="16"/>
  <c r="G177" i="16" s="1"/>
  <c r="F178" i="16"/>
  <c r="G178" i="16" s="1"/>
  <c r="F179" i="16"/>
  <c r="G179" i="16" s="1"/>
  <c r="F180" i="16"/>
  <c r="G180" i="16" s="1"/>
  <c r="F181" i="16"/>
  <c r="G181" i="16"/>
  <c r="F171" i="16"/>
  <c r="G171" i="16" s="1"/>
  <c r="F172" i="16"/>
  <c r="G172" i="16"/>
  <c r="F173" i="16"/>
  <c r="G173" i="16" s="1"/>
  <c r="F174" i="16"/>
  <c r="G174" i="16"/>
  <c r="F175" i="16"/>
  <c r="G175" i="16" s="1"/>
  <c r="G176" i="16"/>
  <c r="H171" i="16"/>
  <c r="I171" i="16" s="1"/>
  <c r="K36" i="7" s="1"/>
  <c r="K35" i="7"/>
  <c r="K34" i="7"/>
  <c r="K29" i="7"/>
  <c r="K27" i="7"/>
  <c r="K28" i="7"/>
  <c r="F116" i="16"/>
  <c r="G116" i="16" s="1"/>
  <c r="F117" i="16"/>
  <c r="G117" i="16"/>
  <c r="H116" i="16" s="1"/>
  <c r="I116" i="16" s="1"/>
  <c r="K21" i="7" s="1"/>
  <c r="F118" i="16"/>
  <c r="G118" i="16" s="1"/>
  <c r="F119" i="16"/>
  <c r="G119" i="16"/>
  <c r="F120" i="16"/>
  <c r="G120" i="16" s="1"/>
  <c r="G121" i="16"/>
  <c r="F122" i="16"/>
  <c r="G122" i="16" s="1"/>
  <c r="F123" i="16"/>
  <c r="G123" i="16" s="1"/>
  <c r="F124" i="16"/>
  <c r="G124" i="16" s="1"/>
  <c r="F125" i="16"/>
  <c r="G125" i="16" s="1"/>
  <c r="G126" i="16"/>
  <c r="F101" i="16"/>
  <c r="G101" i="16" s="1"/>
  <c r="F98" i="16"/>
  <c r="G98" i="16" s="1"/>
  <c r="F99" i="16"/>
  <c r="G99" i="16" s="1"/>
  <c r="F100" i="16"/>
  <c r="G100" i="16" s="1"/>
  <c r="G102" i="16"/>
  <c r="F96" i="16"/>
  <c r="G96" i="16"/>
  <c r="F92" i="16"/>
  <c r="G92" i="16" s="1"/>
  <c r="F93" i="16"/>
  <c r="G93" i="16"/>
  <c r="F94" i="16"/>
  <c r="G94" i="16" s="1"/>
  <c r="F95" i="16"/>
  <c r="G95" i="16"/>
  <c r="G97" i="16"/>
  <c r="F54" i="16"/>
  <c r="G54" i="16" s="1"/>
  <c r="F55" i="16"/>
  <c r="G55" i="16"/>
  <c r="H54" i="16" s="1"/>
  <c r="I54" i="16" s="1"/>
  <c r="K11" i="7" s="1"/>
  <c r="K15" i="7" s="1"/>
  <c r="F56" i="16"/>
  <c r="G56" i="16" s="1"/>
  <c r="F57" i="16"/>
  <c r="G57" i="16"/>
  <c r="F58" i="16"/>
  <c r="G58" i="16" s="1"/>
  <c r="G59" i="16"/>
  <c r="F60" i="16"/>
  <c r="G60" i="16" s="1"/>
  <c r="F61" i="16"/>
  <c r="G61" i="16" s="1"/>
  <c r="F62" i="16"/>
  <c r="G62" i="16" s="1"/>
  <c r="F63" i="16"/>
  <c r="G63" i="16" s="1"/>
  <c r="G64" i="16"/>
  <c r="F44" i="16"/>
  <c r="G44" i="16"/>
  <c r="F40" i="16"/>
  <c r="G40" i="16" s="1"/>
  <c r="F41" i="16"/>
  <c r="G41" i="16" s="1"/>
  <c r="H40" i="16" s="1"/>
  <c r="I40" i="16" s="1"/>
  <c r="K9" i="7" s="1"/>
  <c r="F42" i="16"/>
  <c r="G42" i="16" s="1"/>
  <c r="F43" i="16"/>
  <c r="G43" i="16" s="1"/>
  <c r="K8" i="7"/>
  <c r="F20" i="16"/>
  <c r="G20" i="16" s="1"/>
  <c r="H20" i="16" s="1"/>
  <c r="I20" i="16" s="1"/>
  <c r="K7" i="7" s="1"/>
  <c r="F21" i="16"/>
  <c r="G21" i="16" s="1"/>
  <c r="F22" i="16"/>
  <c r="G22" i="16" s="1"/>
  <c r="F23" i="16"/>
  <c r="G23" i="16" s="1"/>
  <c r="F24" i="16"/>
  <c r="G24" i="16" s="1"/>
  <c r="F25" i="16"/>
  <c r="G25" i="16"/>
  <c r="F9" i="16"/>
  <c r="G9" i="16"/>
  <c r="F10" i="16"/>
  <c r="G10" i="16" s="1"/>
  <c r="F11" i="16"/>
  <c r="G11" i="16"/>
  <c r="F12" i="16"/>
  <c r="G12" i="16"/>
  <c r="F164" i="16"/>
  <c r="G164" i="16"/>
  <c r="F165" i="16"/>
  <c r="G165" i="16" s="1"/>
  <c r="F169" i="16"/>
  <c r="G169" i="16"/>
  <c r="F166" i="16"/>
  <c r="G166" i="16" s="1"/>
  <c r="F18" i="16"/>
  <c r="F36" i="16"/>
  <c r="F157" i="16" s="1"/>
  <c r="F168" i="16"/>
  <c r="G168" i="16" s="1"/>
  <c r="G170" i="16"/>
  <c r="F154" i="16"/>
  <c r="G154" i="16"/>
  <c r="F155" i="16"/>
  <c r="G155" i="16" s="1"/>
  <c r="F156" i="16"/>
  <c r="G156" i="16"/>
  <c r="F158" i="16"/>
  <c r="G158" i="16" s="1"/>
  <c r="F159" i="16"/>
  <c r="G159" i="16" s="1"/>
  <c r="G160" i="16"/>
  <c r="I32" i="7"/>
  <c r="I33" i="7"/>
  <c r="F130" i="16"/>
  <c r="G130" i="16" s="1"/>
  <c r="F131" i="16"/>
  <c r="G131" i="16"/>
  <c r="H130" i="16" s="1"/>
  <c r="I130" i="16" s="1"/>
  <c r="I31" i="7" s="1"/>
  <c r="F132" i="16"/>
  <c r="G132" i="16" s="1"/>
  <c r="G133" i="16"/>
  <c r="I29" i="7"/>
  <c r="I27" i="7"/>
  <c r="I28" i="7" s="1"/>
  <c r="I15" i="7"/>
  <c r="I26" i="7" s="1"/>
  <c r="F52" i="16"/>
  <c r="F106" i="16"/>
  <c r="G106" i="16" s="1"/>
  <c r="F107" i="16"/>
  <c r="G107" i="16" s="1"/>
  <c r="F108" i="16"/>
  <c r="G108" i="16" s="1"/>
  <c r="F109" i="16"/>
  <c r="G109" i="16" s="1"/>
  <c r="G111" i="16"/>
  <c r="F112" i="16"/>
  <c r="G112" i="16" s="1"/>
  <c r="F113" i="16"/>
  <c r="G113" i="16" s="1"/>
  <c r="F114" i="16"/>
  <c r="G114" i="16" s="1"/>
  <c r="G115" i="16"/>
  <c r="F86" i="16"/>
  <c r="G86" i="16" s="1"/>
  <c r="F87" i="16"/>
  <c r="G87" i="16" s="1"/>
  <c r="F88" i="16"/>
  <c r="G88" i="16" s="1"/>
  <c r="F89" i="16"/>
  <c r="G89" i="16"/>
  <c r="G91" i="16"/>
  <c r="F48" i="16"/>
  <c r="G48" i="16" s="1"/>
  <c r="F49" i="16"/>
  <c r="G49" i="16" s="1"/>
  <c r="F50" i="16"/>
  <c r="G50" i="16" s="1"/>
  <c r="G51" i="16"/>
  <c r="G53" i="16"/>
  <c r="F34" i="16"/>
  <c r="G34" i="16"/>
  <c r="F39" i="16"/>
  <c r="G39" i="16"/>
  <c r="F33" i="16"/>
  <c r="G33" i="16"/>
  <c r="F35" i="16"/>
  <c r="G35" i="16"/>
  <c r="F37" i="16"/>
  <c r="G37" i="16"/>
  <c r="F38" i="16"/>
  <c r="G38" i="16" s="1"/>
  <c r="I8" i="7"/>
  <c r="F15" i="16"/>
  <c r="G15" i="16"/>
  <c r="F16" i="16"/>
  <c r="G16" i="16" s="1"/>
  <c r="H15" i="16" s="1"/>
  <c r="I15" i="16" s="1"/>
  <c r="I7" i="7" s="1"/>
  <c r="F17" i="16"/>
  <c r="G17" i="16"/>
  <c r="G18" i="16"/>
  <c r="F19" i="16"/>
  <c r="G19" i="16"/>
  <c r="I5" i="7"/>
  <c r="I6" i="7"/>
  <c r="I3" i="7"/>
  <c r="I4" i="7" s="1"/>
  <c r="H34" i="7"/>
  <c r="B33" i="18"/>
  <c r="H29" i="7"/>
  <c r="H17" i="7"/>
  <c r="B31" i="18"/>
  <c r="H4" i="7"/>
  <c r="H5" i="7"/>
  <c r="H6" i="7"/>
  <c r="H7" i="7"/>
  <c r="H8" i="7"/>
  <c r="H9" i="7"/>
  <c r="H11" i="7"/>
  <c r="H12" i="7"/>
  <c r="H13" i="7"/>
  <c r="H14" i="7"/>
  <c r="H15" i="7"/>
  <c r="H18" i="7"/>
  <c r="H19" i="7"/>
  <c r="H20" i="7"/>
  <c r="H21" i="7"/>
  <c r="H22" i="7"/>
  <c r="H23" i="7"/>
  <c r="H24" i="7"/>
  <c r="H25" i="7"/>
  <c r="H26" i="7"/>
  <c r="H27" i="7"/>
  <c r="H28" i="7"/>
  <c r="H31" i="7"/>
  <c r="H32" i="7"/>
  <c r="H33" i="7"/>
  <c r="H35" i="7"/>
  <c r="H36" i="7"/>
  <c r="H37" i="7"/>
  <c r="H3" i="7"/>
  <c r="F4" i="7"/>
  <c r="G4" i="7" s="1"/>
  <c r="B27" i="18"/>
  <c r="F5" i="7"/>
  <c r="G5" i="7"/>
  <c r="F6" i="7"/>
  <c r="G6" i="7" s="1"/>
  <c r="F8" i="7"/>
  <c r="G8" i="7" s="1"/>
  <c r="F9" i="7"/>
  <c r="F11" i="7"/>
  <c r="G11" i="7"/>
  <c r="F12" i="7"/>
  <c r="G12" i="7" s="1"/>
  <c r="F13" i="7"/>
  <c r="G13" i="7"/>
  <c r="F14" i="7"/>
  <c r="G14" i="7" s="1"/>
  <c r="F15" i="7"/>
  <c r="G15" i="7"/>
  <c r="F17" i="7"/>
  <c r="G17" i="7" s="1"/>
  <c r="F18" i="7"/>
  <c r="G18" i="7"/>
  <c r="F19" i="7"/>
  <c r="G19" i="7" s="1"/>
  <c r="F20" i="7"/>
  <c r="G20" i="7"/>
  <c r="F21" i="7"/>
  <c r="G21" i="7" s="1"/>
  <c r="F22" i="7"/>
  <c r="G22" i="7"/>
  <c r="F23" i="7"/>
  <c r="G23" i="7" s="1"/>
  <c r="F24" i="7"/>
  <c r="G24" i="7"/>
  <c r="F25" i="7"/>
  <c r="G25" i="7" s="1"/>
  <c r="F26" i="7"/>
  <c r="G26" i="7"/>
  <c r="F27" i="7"/>
  <c r="G27" i="7" s="1"/>
  <c r="F28" i="7"/>
  <c r="G28" i="7"/>
  <c r="F29" i="7"/>
  <c r="G29" i="7" s="1"/>
  <c r="F31" i="7"/>
  <c r="G31" i="7"/>
  <c r="F32" i="7"/>
  <c r="G32" i="7" s="1"/>
  <c r="F33" i="7"/>
  <c r="G33" i="7"/>
  <c r="F34" i="7"/>
  <c r="G34" i="7" s="1"/>
  <c r="F35" i="7"/>
  <c r="G35" i="7"/>
  <c r="F36" i="7"/>
  <c r="G36" i="7" s="1"/>
  <c r="F37" i="7"/>
  <c r="G37" i="7"/>
  <c r="F3" i="7"/>
  <c r="G3" i="7" s="1"/>
  <c r="E36" i="7"/>
  <c r="E37" i="7"/>
  <c r="E35" i="7"/>
  <c r="E34" i="7"/>
  <c r="E32" i="7"/>
  <c r="E33" i="7"/>
  <c r="E18" i="7"/>
  <c r="E29" i="7"/>
  <c r="E31" i="7"/>
  <c r="E19" i="7"/>
  <c r="E20" i="7" s="1"/>
  <c r="E15" i="7"/>
  <c r="E17" i="7"/>
  <c r="E9" i="7"/>
  <c r="E8" i="7"/>
  <c r="E7" i="7"/>
  <c r="E5" i="7"/>
  <c r="E6" i="7"/>
  <c r="E3" i="7"/>
  <c r="E4" i="7" s="1"/>
  <c r="D36" i="7"/>
  <c r="D37" i="7"/>
  <c r="D34" i="7"/>
  <c r="D35" i="7" s="1"/>
  <c r="D32" i="7"/>
  <c r="D33" i="7"/>
  <c r="D15" i="7"/>
  <c r="D17" i="7" s="1"/>
  <c r="D31" i="7" s="1"/>
  <c r="D29" i="7"/>
  <c r="D27" i="7"/>
  <c r="D28" i="7" s="1"/>
  <c r="D26" i="7"/>
  <c r="D25" i="7"/>
  <c r="D21" i="7"/>
  <c r="D23" i="7" s="1"/>
  <c r="D24" i="7" s="1"/>
  <c r="D22" i="7"/>
  <c r="D18" i="7"/>
  <c r="D19" i="7" s="1"/>
  <c r="D20" i="7" s="1"/>
  <c r="D11" i="7"/>
  <c r="D12" i="7" s="1"/>
  <c r="D13" i="7" s="1"/>
  <c r="D7" i="7"/>
  <c r="D5" i="7"/>
  <c r="D6" i="7" s="1"/>
  <c r="D3" i="7"/>
  <c r="D4" i="7"/>
  <c r="F53" i="16"/>
  <c r="F126" i="16"/>
  <c r="F28" i="16"/>
  <c r="G28" i="16"/>
  <c r="F27" i="16"/>
  <c r="G27" i="16" s="1"/>
  <c r="F29" i="16"/>
  <c r="G29" i="16"/>
  <c r="F26" i="16"/>
  <c r="G26" i="16" s="1"/>
  <c r="G30" i="16"/>
  <c r="F51" i="16"/>
  <c r="F176" i="16"/>
  <c r="F170" i="16"/>
  <c r="F160" i="16"/>
  <c r="F153" i="16"/>
  <c r="F144" i="16"/>
  <c r="F139" i="16"/>
  <c r="F133" i="16"/>
  <c r="F121" i="16"/>
  <c r="F115" i="16"/>
  <c r="F111" i="16"/>
  <c r="F102" i="16"/>
  <c r="F97" i="16"/>
  <c r="F91" i="16"/>
  <c r="F82" i="16"/>
  <c r="F77" i="16"/>
  <c r="F71" i="16"/>
  <c r="F64" i="16"/>
  <c r="F59" i="16"/>
  <c r="F30" i="16"/>
  <c r="K26" i="7" l="1"/>
  <c r="K22" i="7"/>
  <c r="K24" i="7" s="1"/>
  <c r="H48" i="16"/>
  <c r="I48" i="16" s="1"/>
  <c r="I11" i="7" s="1"/>
  <c r="I12" i="7" s="1"/>
  <c r="I13" i="7" s="1"/>
  <c r="I14" i="7" s="1"/>
  <c r="H26" i="16"/>
  <c r="I26" i="16" s="1"/>
  <c r="G52" i="16"/>
  <c r="F90" i="16"/>
  <c r="G157" i="16"/>
  <c r="H154" i="16" s="1"/>
  <c r="I154" i="16" s="1"/>
  <c r="I34" i="7" s="1"/>
  <c r="I35" i="7" s="1"/>
  <c r="F167" i="16"/>
  <c r="G167" i="16" s="1"/>
  <c r="H122" i="16"/>
  <c r="I122" i="16" s="1"/>
  <c r="K23" i="7" s="1"/>
  <c r="K25" i="7" s="1"/>
  <c r="H148" i="16"/>
  <c r="I148" i="16" s="1"/>
  <c r="K32" i="7" s="1"/>
  <c r="K33" i="7" s="1"/>
  <c r="M16" i="7"/>
  <c r="M15" i="7"/>
  <c r="M17" i="7" s="1"/>
  <c r="G10" i="7"/>
  <c r="G9" i="7"/>
  <c r="H60" i="16"/>
  <c r="I60" i="16" s="1"/>
  <c r="K12" i="7" s="1"/>
  <c r="H98" i="16"/>
  <c r="I98" i="16" s="1"/>
  <c r="K19" i="7" s="1"/>
  <c r="K20" i="7" s="1"/>
  <c r="H68" i="16"/>
  <c r="I68" i="16" s="1"/>
  <c r="I16" i="7" s="1"/>
  <c r="I17" i="7" s="1"/>
  <c r="H72" i="16"/>
  <c r="I72" i="16" s="1"/>
  <c r="K16" i="7" s="1"/>
  <c r="H134" i="16"/>
  <c r="I134" i="16" s="1"/>
  <c r="K30" i="7" s="1"/>
  <c r="G36" i="16"/>
  <c r="H33" i="16" s="1"/>
  <c r="I33" i="16" s="1"/>
  <c r="I9" i="7" s="1"/>
  <c r="H112" i="16"/>
  <c r="I112" i="16" s="1"/>
  <c r="I22" i="7" s="1"/>
  <c r="H164" i="16"/>
  <c r="I164" i="16" s="1"/>
  <c r="I36" i="7" s="1"/>
  <c r="I37" i="7" s="1"/>
  <c r="H9" i="16"/>
  <c r="I9" i="16" s="1"/>
  <c r="K5" i="7" s="1"/>
  <c r="K6" i="7" s="1"/>
  <c r="H92" i="16"/>
  <c r="I92" i="16" s="1"/>
  <c r="K18" i="7" s="1"/>
  <c r="H177" i="16"/>
  <c r="I177" i="16" s="1"/>
  <c r="K37" i="7" s="1"/>
  <c r="M29" i="7"/>
  <c r="M31" i="7" s="1"/>
  <c r="J15" i="7"/>
  <c r="J17" i="7" s="1"/>
  <c r="J18" i="7" s="1"/>
  <c r="J19" i="7" s="1"/>
  <c r="J20" i="7" s="1"/>
  <c r="J21" i="7" s="1"/>
  <c r="J22" i="7" s="1"/>
  <c r="J23" i="7" s="1"/>
  <c r="J24" i="7" s="1"/>
  <c r="J25" i="7" s="1"/>
  <c r="J26" i="7" s="1"/>
  <c r="J27" i="7" s="1"/>
  <c r="J28" i="7" s="1"/>
  <c r="J16" i="7"/>
  <c r="F7" i="7"/>
  <c r="G7" i="7" s="1"/>
  <c r="J30" i="7" l="1"/>
  <c r="J29" i="7"/>
  <c r="J31" i="7" s="1"/>
  <c r="J32" i="7" s="1"/>
  <c r="J33" i="7" s="1"/>
  <c r="J34" i="7" s="1"/>
  <c r="J35" i="7" s="1"/>
  <c r="J36" i="7" s="1"/>
  <c r="J37" i="7" s="1"/>
  <c r="K13" i="7"/>
  <c r="K14" i="7"/>
  <c r="G90" i="16"/>
  <c r="H86" i="16" s="1"/>
  <c r="I86" i="16" s="1"/>
  <c r="I18" i="7" s="1"/>
  <c r="I19" i="7" s="1"/>
  <c r="I20" i="7" s="1"/>
  <c r="F110" i="16"/>
  <c r="G110" i="16" s="1"/>
  <c r="H106" i="16" s="1"/>
  <c r="I106" i="16" s="1"/>
  <c r="I21" i="7" s="1"/>
  <c r="I23" i="7" s="1"/>
  <c r="I24" i="7" s="1"/>
  <c r="I25" i="7" s="1"/>
</calcChain>
</file>

<file path=xl/sharedStrings.xml><?xml version="1.0" encoding="utf-8"?>
<sst xmlns="http://schemas.openxmlformats.org/spreadsheetml/2006/main" count="371" uniqueCount="225">
  <si>
    <t>Categorieën betrokkenen</t>
  </si>
  <si>
    <t>Lid</t>
  </si>
  <si>
    <t>Leiding</t>
  </si>
  <si>
    <t>Oud-lid</t>
  </si>
  <si>
    <t>Oud-leiding</t>
  </si>
  <si>
    <t>Ontvangers</t>
  </si>
  <si>
    <t>Geen ontvanger</t>
  </si>
  <si>
    <t>Betrokkene zelf</t>
  </si>
  <si>
    <t>Persoonsgegevens</t>
  </si>
  <si>
    <t>Gegevensbron</t>
  </si>
  <si>
    <t>Verwerkingsdoel</t>
  </si>
  <si>
    <t>Ledenbeheer</t>
  </si>
  <si>
    <t>Communicatie ouders</t>
  </si>
  <si>
    <t>Organisatie kamp/weekend</t>
  </si>
  <si>
    <t>Verwerkingsgrond</t>
  </si>
  <si>
    <t>Uitvoering van een contract/overeenkomst</t>
  </si>
  <si>
    <t>Wettelijke verplichting</t>
  </si>
  <si>
    <t>Toestemming</t>
  </si>
  <si>
    <t>Gerechtvaardigd belang</t>
  </si>
  <si>
    <t>Vitaal belang</t>
  </si>
  <si>
    <t>Algemeen belang</t>
  </si>
  <si>
    <t>Informatie over de groep</t>
  </si>
  <si>
    <t>Groepsnummer</t>
  </si>
  <si>
    <t>Groepsnaam</t>
  </si>
  <si>
    <t>Algemene informatie</t>
  </si>
  <si>
    <t>Belanghebbenden</t>
  </si>
  <si>
    <t>Verwerkte gegevens</t>
  </si>
  <si>
    <t>Juridische kwalificaties</t>
  </si>
  <si>
    <t>Naam hoofdproces</t>
  </si>
  <si>
    <t>Naam deelproces</t>
  </si>
  <si>
    <t>Naam sub-deelproces</t>
  </si>
  <si>
    <t>Categorieën verwerking</t>
  </si>
  <si>
    <t>Verantwoordelijken</t>
  </si>
  <si>
    <t>Verwerkers</t>
  </si>
  <si>
    <t>Bewaartermijn</t>
  </si>
  <si>
    <t>Nieuw lid</t>
  </si>
  <si>
    <t>Gegevens opvragen</t>
  </si>
  <si>
    <t>Scouts en Gidsen Vlaanderen vzw</t>
  </si>
  <si>
    <t>Gebruikte technologie</t>
  </si>
  <si>
    <t>Groepsadministratie</t>
  </si>
  <si>
    <t>Mailprogramma</t>
  </si>
  <si>
    <t>Papier</t>
  </si>
  <si>
    <t>Eigen website?</t>
  </si>
  <si>
    <t>Gegevens invoeren in Groepsadmin</t>
  </si>
  <si>
    <t>Familie van lid</t>
  </si>
  <si>
    <t>Ledenadministratie</t>
  </si>
  <si>
    <t>Individuele steekkaart</t>
  </si>
  <si>
    <t>Vragenlijst</t>
  </si>
  <si>
    <t>Vraag 1</t>
  </si>
  <si>
    <t>Vraag 2</t>
  </si>
  <si>
    <t>Telefoon</t>
  </si>
  <si>
    <t>Vraag 3</t>
  </si>
  <si>
    <t>Naam</t>
  </si>
  <si>
    <t>Telefoonnummer</t>
  </si>
  <si>
    <t>E-mailadres</t>
  </si>
  <si>
    <t>Adres</t>
  </si>
  <si>
    <t>Handtekening</t>
  </si>
  <si>
    <t>Hoe worden deze gegevens opgevraagd?</t>
  </si>
  <si>
    <t>Activiteiten</t>
  </si>
  <si>
    <t>Inschrijvingen bewaren</t>
  </si>
  <si>
    <t>Inschrijvingen opvragen</t>
  </si>
  <si>
    <t>Nemen</t>
  </si>
  <si>
    <t>Foto's en video's</t>
  </si>
  <si>
    <t>Fototoestel</t>
  </si>
  <si>
    <t>Publiceren</t>
  </si>
  <si>
    <t>Sfeerbeheer</t>
  </si>
  <si>
    <t>Sympathisant</t>
  </si>
  <si>
    <t>Betalingen opvolgen</t>
  </si>
  <si>
    <t>Verzekeringen</t>
  </si>
  <si>
    <t>Kampboekjes drukken</t>
  </si>
  <si>
    <t>Ouder/voogd</t>
  </si>
  <si>
    <t>Oud-leden/leidingbestand bijhouden</t>
  </si>
  <si>
    <t>Ledenlijsten doorsturen naar gemeente</t>
  </si>
  <si>
    <t>Geen verwerker</t>
  </si>
  <si>
    <t>Bankrekeningnummer</t>
  </si>
  <si>
    <t>Deel 1: Ledenadministratie</t>
  </si>
  <si>
    <t>Programmaboekje</t>
  </si>
  <si>
    <t>Verhuur materiaal/lokalen</t>
  </si>
  <si>
    <t>Publicaties</t>
  </si>
  <si>
    <t>Lid vzw</t>
  </si>
  <si>
    <t>Bijzondere aandacht bij beperkingen of andere zorgen</t>
  </si>
  <si>
    <t>Bloedgroep</t>
  </si>
  <si>
    <t>Burgerlijke staat</t>
  </si>
  <si>
    <t>Cameraopname</t>
  </si>
  <si>
    <t>Dieet</t>
  </si>
  <si>
    <t>Financiële hulp</t>
  </si>
  <si>
    <t>Foto</t>
  </si>
  <si>
    <t>Geboortedatum</t>
  </si>
  <si>
    <t>Geboorteplaats</t>
  </si>
  <si>
    <t>Geslacht</t>
  </si>
  <si>
    <t>Identiteitskaartnummer</t>
  </si>
  <si>
    <t>Inenting tegen klem (tetanus)</t>
  </si>
  <si>
    <t>IP-adres</t>
  </si>
  <si>
    <t>Leeftijd</t>
  </si>
  <si>
    <t>Levensbeschouwelijke overtuigingen</t>
  </si>
  <si>
    <t>Lidmaatschap (van een organisatie/vereniging)</t>
  </si>
  <si>
    <t>Lidnummer</t>
  </si>
  <si>
    <t>Medisch dossier</t>
  </si>
  <si>
    <t>Nationaliteit</t>
  </si>
  <si>
    <t>Overzicht aanwezigheden</t>
  </si>
  <si>
    <t>Overzicht specifieke medicatie</t>
  </si>
  <si>
    <t>Overzicht ziekten</t>
  </si>
  <si>
    <t>Paspoortnummer</t>
  </si>
  <si>
    <t>Rijksregisternummer</t>
  </si>
  <si>
    <t>Titel</t>
  </si>
  <si>
    <t>Bijzondere aandacht bij hygiëne (zelfstandigheid, allergie, bedwateren,…)</t>
  </si>
  <si>
    <t>Bijzondere aandacht bij sociale omgang (pesten, heimwee, angsten, slaapwandelen,…)</t>
  </si>
  <si>
    <t>Bijzondere aandacht bij sporten (zwemmen, fietsen, hoogte, rust,…)</t>
  </si>
  <si>
    <t>Website URL</t>
  </si>
  <si>
    <t>Volgorde</t>
  </si>
  <si>
    <t>Extra informatie buitenlands kamp opvragen</t>
  </si>
  <si>
    <t>Programmaboekje drukken</t>
  </si>
  <si>
    <t>Dropbox</t>
  </si>
  <si>
    <t>Facebook</t>
  </si>
  <si>
    <t>Whatsapp</t>
  </si>
  <si>
    <t>Mailinglijsten</t>
  </si>
  <si>
    <t>Opstellen en onderhouden</t>
  </si>
  <si>
    <t>Aantal keer proberen</t>
  </si>
  <si>
    <t>Gegevens opvragen en bewaren</t>
  </si>
  <si>
    <t>Kampboekjes versturen/uitdelen</t>
  </si>
  <si>
    <t>Programmaboekje uitdelen/versturen/publiceren</t>
  </si>
  <si>
    <t>privacy@scoutsengidsenvlaanderen.be</t>
  </si>
  <si>
    <t>03/231.16.20</t>
  </si>
  <si>
    <t>Mail</t>
  </si>
  <si>
    <t>Wilrijkstraat 45, 2140 Antwerpen</t>
  </si>
  <si>
    <t>Extra informatie</t>
  </si>
  <si>
    <t>Bewerkt door</t>
  </si>
  <si>
    <t>Laatste bewerking</t>
  </si>
  <si>
    <t>Bewerkt op</t>
  </si>
  <si>
    <t>Wekelijkse activiteiten</t>
  </si>
  <si>
    <t>Voor vragen, problemen of opmerkingen kan je steeds terecht op https://scoutsengidsenvlaanderen.be/GDPR of kan je mailen naar bovenstaand mailadres.</t>
  </si>
  <si>
    <t>Verhuur</t>
  </si>
  <si>
    <t>Materiaal/lokalen</t>
  </si>
  <si>
    <t>Huurder</t>
  </si>
  <si>
    <t>Gegevens bewaren</t>
  </si>
  <si>
    <t>Totem</t>
  </si>
  <si>
    <t>Organisatie wekelijkse activiteiten</t>
  </si>
  <si>
    <t>Divers</t>
  </si>
  <si>
    <t>Hoe kunnen nieuwe leden zich aansluiten?</t>
  </si>
  <si>
    <t>Vraag 4</t>
  </si>
  <si>
    <t>a</t>
  </si>
  <si>
    <t>b</t>
  </si>
  <si>
    <t>c</t>
  </si>
  <si>
    <t>Hoe worden de individuele steekkaarten ingevuld?</t>
  </si>
  <si>
    <t>Wordt er een papieren versie van de individuele steekkaart meegenomen op kamp/weekend/andere activiteiten?</t>
  </si>
  <si>
    <t>Kunnen nieuwe leden een aantal keer proberen vooraleer ze zich definitief moeten inschrijven?</t>
  </si>
  <si>
    <t>Welke gegevens worden opgevraagd van leden die komen proberen?</t>
  </si>
  <si>
    <t>Hoe worden deze gegevens bijgehouden?</t>
  </si>
  <si>
    <t>d</t>
  </si>
  <si>
    <t>Vraag 5</t>
  </si>
  <si>
    <t>Zijn er aparte mailinglijsten voor ouders of leiding?</t>
  </si>
  <si>
    <t>Vraag 6</t>
  </si>
  <si>
    <t>Bezit je groep een bestand met gegevens van oud-leiding of oud-leden?</t>
  </si>
  <si>
    <t>Welke gegevens worden bijgehouden?</t>
  </si>
  <si>
    <t>Deel 2: Activiteiten</t>
  </si>
  <si>
    <t>Deel 2.1: Wekelijkse activiteiten</t>
  </si>
  <si>
    <t>Vraag 7</t>
  </si>
  <si>
    <t>Moeten leden zich af en toe inschrijven voor wekelijkse activiteiten?</t>
  </si>
  <si>
    <t>Welke gegevens worden opgevraagd voor wekelijkse activiteiten?</t>
  </si>
  <si>
    <t>e</t>
  </si>
  <si>
    <t>Wordt er een papieren versie van deze gegevens meegenomen?</t>
  </si>
  <si>
    <t>f</t>
  </si>
  <si>
    <t>Vraag 8</t>
  </si>
  <si>
    <t>Vraag 9</t>
  </si>
  <si>
    <t>Zijn deze wekelijkse activiteiten soms betalend?</t>
  </si>
  <si>
    <t>Worden er carpoollijsten gemaakt voor wekelijkse activiteiten?</t>
  </si>
  <si>
    <t>Welke gegevens worden opgevraagd voor deze carpoollijsten?</t>
  </si>
  <si>
    <t>Wordt er een papieren versie van deze gegevens gebruikt?</t>
  </si>
  <si>
    <t>Deel 2.2: Geldactiviteiten</t>
  </si>
  <si>
    <t>Worden er gegevens opgevraagd bij geldactiviteiten?</t>
  </si>
  <si>
    <t>Welke gegevens worden opgevraagd bij geldactiviteiten?</t>
  </si>
  <si>
    <t>Deel 2.3: Kampen en weekends</t>
  </si>
  <si>
    <t>Vraag 10</t>
  </si>
  <si>
    <t>Moeten leden zich inschrijven voor kampen of weekends?</t>
  </si>
  <si>
    <t>Welke gegevens worden opgevraagd bij kampen of weekends?</t>
  </si>
  <si>
    <t>Welke gegevens worden extra opgevraagd bij buitenlandse kampen of weekends?</t>
  </si>
  <si>
    <t>Vraag 11</t>
  </si>
  <si>
    <t>Worden kampboekjes gedrukt bij een drukkerij?</t>
  </si>
  <si>
    <t>Vraag 12</t>
  </si>
  <si>
    <t>Deel 3: Publicaties</t>
  </si>
  <si>
    <t>Vraag 13</t>
  </si>
  <si>
    <t>Wordt beeldmateriaal gemaakt tijdens activiteiten/weekends/kampen gepubliceerd?</t>
  </si>
  <si>
    <t>Via welke kanalen wordt dit gepubliceerd?</t>
  </si>
  <si>
    <t>Vraag 14</t>
  </si>
  <si>
    <t>Vraag 15</t>
  </si>
  <si>
    <t>Worden programmaboekjes gedrukt bij een drukkerij?</t>
  </si>
  <si>
    <t>Deel 4: Verhuur</t>
  </si>
  <si>
    <t>Vraag 16</t>
  </si>
  <si>
    <t>Verhuurt je groep materiaal en/of lokalen?</t>
  </si>
  <si>
    <t>Welke gegevens worden opgevraagd bij het verhuren van materiaal en/of lokalen?</t>
  </si>
  <si>
    <t>Welke gegevens van leiding/leden worden gepubliceerd op de website, in programmaboekjes of in andere publicaties?</t>
  </si>
  <si>
    <t>Betrokkenen</t>
  </si>
  <si>
    <t>Drukkerij</t>
  </si>
  <si>
    <t>Google Drive, Google Docs, Google Spreadsheets, Google Forms</t>
  </si>
  <si>
    <t>Instagram</t>
  </si>
  <si>
    <t>Snapchat</t>
  </si>
  <si>
    <t>MS Word, MS Excel, MS Access</t>
  </si>
  <si>
    <t>Worden er carpoollijsten gemaakt voor kampen en/of weekends?</t>
  </si>
  <si>
    <t>Papieren versie gebruiken</t>
  </si>
  <si>
    <t>Papieren versie inschrijvingen gebruiken</t>
  </si>
  <si>
    <t>Categorieën verwerkingen</t>
  </si>
  <si>
    <t>Normale verwerking</t>
  </si>
  <si>
    <t>Gegevens van minderjarigen</t>
  </si>
  <si>
    <t>Gezondheidsgegevens</t>
  </si>
  <si>
    <t>Gegevens waaruit religieuze of levenbeschouwelijke overtuigingen blijken</t>
  </si>
  <si>
    <t>Verhuurder</t>
  </si>
  <si>
    <t>Gemeente</t>
  </si>
  <si>
    <t>Postcode</t>
  </si>
  <si>
    <t>Keuzelijsten verwerkingsregister</t>
  </si>
  <si>
    <t>Chassisnummer</t>
  </si>
  <si>
    <t>Nummerplaat</t>
  </si>
  <si>
    <t>Geldactiviteiten</t>
  </si>
  <si>
    <t>Kampen/Weekends</t>
  </si>
  <si>
    <t>Organisatie geldactiviteit</t>
  </si>
  <si>
    <t>Carpoollijsten opstellen</t>
  </si>
  <si>
    <t>Carpoollijsten bewaren</t>
  </si>
  <si>
    <t xml:space="preserve"> </t>
  </si>
  <si>
    <t>Hostingbedrijf</t>
  </si>
  <si>
    <r>
      <t xml:space="preserve">Goed gedaan, je hebt een einde van deze vragenlijst bereikt ;-) Als alles goed is verlopen, kan je in het tabblad hiernaast </t>
    </r>
    <r>
      <rPr>
        <b/>
        <i/>
        <sz val="14"/>
        <color theme="0"/>
        <rFont val="Calibri"/>
        <family val="2"/>
        <scheme val="minor"/>
      </rPr>
      <t xml:space="preserve">(Verwerkingsregister) </t>
    </r>
    <r>
      <rPr>
        <b/>
        <sz val="14"/>
        <color theme="0"/>
        <rFont val="Calibri"/>
        <family val="2"/>
        <scheme val="minor"/>
      </rPr>
      <t>het verwerkingsregister op maat van je groep terugvinden. Als er zaken wijzigen in je groep, kan je steeds deze vragenlijst aanpassen en zal het verwerkingsregister opnieuw gegenereerd worden.</t>
    </r>
  </si>
  <si>
    <t>10 jaar</t>
  </si>
  <si>
    <t>50 jaar</t>
  </si>
  <si>
    <t>Dit kan je navragen bij de webmaster van je groep</t>
  </si>
  <si>
    <t>Subsidies aanvragen bij gemeente</t>
  </si>
  <si>
    <t>Ja</t>
  </si>
  <si>
    <t>Nee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</si>
</sst>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24">
    <font>
      <sz val="12"/>
      <color theme="1"/>
      <name val="Calibri"/>
      <family val="2"/>
      <scheme val="minor"/>
    </font>
    <font>
      <b/>
      <sz val="12"/>
      <color theme="0"/>
      <name val="Calibri"/>
      <family val="2"/>
      <scheme val="minor"/>
    </font>
    <font>
      <b/>
      <sz val="12"/>
      <color theme="1"/>
      <name val="Calibri"/>
      <family val="2"/>
      <scheme val="minor"/>
    </font>
    <font>
      <b/>
      <sz val="16"/>
      <color theme="0"/>
      <name val="Calibri"/>
      <family val="2"/>
      <scheme val="minor"/>
    </font>
    <font>
      <u/>
      <sz val="12"/>
      <color theme="10"/>
      <name val="Calibri"/>
      <family val="2"/>
      <scheme val="minor"/>
    </font>
    <font>
      <u/>
      <sz val="12"/>
      <color theme="11"/>
      <name val="Calibri"/>
      <family val="2"/>
      <scheme val="minor"/>
    </font>
    <font>
      <sz val="14"/>
      <color theme="1"/>
      <name val="Calibri"/>
      <family val="2"/>
      <scheme val="minor"/>
    </font>
    <font>
      <sz val="8"/>
      <name val="Calibri"/>
      <family val="2"/>
      <scheme val="minor"/>
    </font>
    <font>
      <b/>
      <sz val="14"/>
      <color theme="1"/>
      <name val="Calibri"/>
      <scheme val="minor"/>
    </font>
    <font>
      <sz val="12"/>
      <color theme="0"/>
      <name val="Calibri"/>
      <family val="2"/>
      <scheme val="minor"/>
    </font>
    <font>
      <b/>
      <sz val="22"/>
      <color theme="0"/>
      <name val="Calibri"/>
      <family val="2"/>
      <scheme val="minor"/>
    </font>
    <font>
      <b/>
      <sz val="14"/>
      <color theme="0"/>
      <name val="Calibri"/>
      <family val="2"/>
      <scheme val="minor"/>
    </font>
    <font>
      <sz val="20"/>
      <color theme="0"/>
      <name val="Aachen"/>
    </font>
    <font>
      <sz val="26"/>
      <color theme="0"/>
      <name val="Aachen"/>
    </font>
    <font>
      <b/>
      <sz val="18"/>
      <color theme="1"/>
      <name val="Calibri"/>
      <scheme val="minor"/>
    </font>
    <font>
      <b/>
      <sz val="13"/>
      <color rgb="FF572600"/>
      <name val="Verdana"/>
      <family val="2"/>
    </font>
    <font>
      <sz val="9"/>
      <color theme="1"/>
      <name val="Verdana"/>
      <family val="2"/>
    </font>
    <font>
      <b/>
      <sz val="12"/>
      <color rgb="FFED7D31"/>
      <name val="Verdana"/>
      <family val="2"/>
    </font>
    <font>
      <b/>
      <i/>
      <sz val="10"/>
      <color rgb="FFED7D31"/>
      <name val="Verdana"/>
      <family val="2"/>
    </font>
    <font>
      <sz val="9"/>
      <name val="Verdana"/>
      <family val="2"/>
    </font>
    <font>
      <u/>
      <sz val="9"/>
      <color rgb="FF2E74B5"/>
      <name val="Verdana"/>
      <family val="2"/>
    </font>
    <font>
      <b/>
      <sz val="9"/>
      <color theme="1"/>
      <name val="Verdana"/>
      <family val="2"/>
    </font>
    <font>
      <b/>
      <i/>
      <sz val="14"/>
      <color theme="0"/>
      <name val="Calibri"/>
      <family val="2"/>
      <scheme val="minor"/>
    </font>
    <font>
      <sz val="13"/>
      <color rgb="FF000000"/>
      <name val="Lucida Grande"/>
    </font>
  </fonts>
  <fills count="5">
    <fill>
      <patternFill patternType="none"/>
    </fill>
    <fill>
      <patternFill patternType="gray125"/>
    </fill>
    <fill>
      <patternFill patternType="solid">
        <fgColor rgb="FF748D26"/>
        <bgColor indexed="64"/>
      </patternFill>
    </fill>
    <fill>
      <patternFill patternType="solid">
        <fgColor rgb="FF748D26"/>
      </patternFill>
    </fill>
    <fill>
      <patternFill patternType="solid">
        <fgColor rgb="FF930020"/>
      </patternFill>
    </fill>
  </fills>
  <borders count="45">
    <border>
      <left/>
      <right/>
      <top/>
      <bottom/>
      <diagonal/>
    </border>
    <border>
      <left style="thin">
        <color rgb="FF748D26"/>
      </left>
      <right style="thin">
        <color rgb="FF748D26"/>
      </right>
      <top style="thin">
        <color rgb="FF748D26"/>
      </top>
      <bottom style="thin">
        <color rgb="FF748D26"/>
      </bottom>
      <diagonal/>
    </border>
    <border>
      <left style="thin">
        <color rgb="FF748D26"/>
      </left>
      <right style="thin">
        <color rgb="FF748D26"/>
      </right>
      <top/>
      <bottom style="thin">
        <color rgb="FF748D26"/>
      </bottom>
      <diagonal/>
    </border>
    <border>
      <left style="thin">
        <color rgb="FF748D26"/>
      </left>
      <right/>
      <top style="thin">
        <color rgb="FF748D26"/>
      </top>
      <bottom style="thin">
        <color rgb="FF748D26"/>
      </bottom>
      <diagonal/>
    </border>
    <border>
      <left/>
      <right style="thin">
        <color rgb="FF748D26"/>
      </right>
      <top style="thin">
        <color rgb="FF748D26"/>
      </top>
      <bottom style="thin">
        <color rgb="FF748D26"/>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bottom style="medium">
        <color theme="0"/>
      </bottom>
      <diagonal/>
    </border>
    <border>
      <left/>
      <right/>
      <top style="medium">
        <color rgb="FF748D26"/>
      </top>
      <bottom/>
      <diagonal/>
    </border>
    <border>
      <left style="thin">
        <color rgb="FF930020"/>
      </left>
      <right style="thin">
        <color rgb="FF930020"/>
      </right>
      <top style="thin">
        <color rgb="FF930020"/>
      </top>
      <bottom style="thin">
        <color rgb="FF930020"/>
      </bottom>
      <diagonal/>
    </border>
    <border>
      <left style="medium">
        <color rgb="FF930020"/>
      </left>
      <right/>
      <top style="medium">
        <color rgb="FF930020"/>
      </top>
      <bottom style="medium">
        <color rgb="FF930020"/>
      </bottom>
      <diagonal/>
    </border>
    <border>
      <left/>
      <right/>
      <top style="medium">
        <color rgb="FF930020"/>
      </top>
      <bottom style="medium">
        <color rgb="FF930020"/>
      </bottom>
      <diagonal/>
    </border>
    <border>
      <left/>
      <right style="medium">
        <color rgb="FF930020"/>
      </right>
      <top style="medium">
        <color rgb="FF930020"/>
      </top>
      <bottom style="medium">
        <color rgb="FF930020"/>
      </bottom>
      <diagonal/>
    </border>
    <border>
      <left/>
      <right/>
      <top/>
      <bottom style="medium">
        <color rgb="FF930020"/>
      </bottom>
      <diagonal/>
    </border>
    <border>
      <left/>
      <right style="medium">
        <color rgb="FF748D26"/>
      </right>
      <top/>
      <bottom/>
      <diagonal/>
    </border>
    <border>
      <left/>
      <right/>
      <top/>
      <bottom style="medium">
        <color rgb="FF748D26"/>
      </bottom>
      <diagonal/>
    </border>
    <border>
      <left/>
      <right style="medium">
        <color rgb="FF748D26"/>
      </right>
      <top/>
      <bottom style="medium">
        <color rgb="FF748D26"/>
      </bottom>
      <diagonal/>
    </border>
    <border>
      <left style="thin">
        <color theme="0"/>
      </left>
      <right/>
      <top/>
      <bottom/>
      <diagonal/>
    </border>
    <border>
      <left style="thin">
        <color theme="0"/>
      </left>
      <right/>
      <top/>
      <bottom style="thin">
        <color theme="0"/>
      </bottom>
      <diagonal/>
    </border>
    <border>
      <left/>
      <right/>
      <top style="medium">
        <color rgb="FF748D26"/>
      </top>
      <bottom style="medium">
        <color rgb="FF748D26"/>
      </bottom>
      <diagonal/>
    </border>
    <border>
      <left/>
      <right style="medium">
        <color rgb="FF748D26"/>
      </right>
      <top style="medium">
        <color rgb="FF748D26"/>
      </top>
      <bottom style="medium">
        <color rgb="FF748D26"/>
      </bottom>
      <diagonal/>
    </border>
    <border>
      <left/>
      <right/>
      <top style="medium">
        <color theme="0"/>
      </top>
      <bottom style="medium">
        <color theme="0"/>
      </bottom>
      <diagonal/>
    </border>
    <border>
      <left style="medium">
        <color rgb="FF748D26"/>
      </left>
      <right style="medium">
        <color rgb="FF748D26"/>
      </right>
      <top style="medium">
        <color rgb="FF748D26"/>
      </top>
      <bottom style="medium">
        <color rgb="FF748D26"/>
      </bottom>
      <diagonal/>
    </border>
    <border>
      <left/>
      <right/>
      <top style="medium">
        <color rgb="FF930020"/>
      </top>
      <bottom/>
      <diagonal/>
    </border>
    <border>
      <left style="medium">
        <color rgb="FF930020"/>
      </left>
      <right style="medium">
        <color rgb="FF930020"/>
      </right>
      <top style="medium">
        <color rgb="FF930020"/>
      </top>
      <bottom style="medium">
        <color theme="0"/>
      </bottom>
      <diagonal/>
    </border>
    <border>
      <left/>
      <right/>
      <top style="medium">
        <color theme="0"/>
      </top>
      <bottom/>
      <diagonal/>
    </border>
    <border>
      <left/>
      <right style="medium">
        <color rgb="FF748D26"/>
      </right>
      <top style="medium">
        <color rgb="FF930020"/>
      </top>
      <bottom style="medium">
        <color rgb="FF930020"/>
      </bottom>
      <diagonal/>
    </border>
    <border>
      <left style="medium">
        <color rgb="FF930020"/>
      </left>
      <right style="medium">
        <color rgb="FF930020"/>
      </right>
      <top/>
      <bottom style="medium">
        <color theme="0"/>
      </bottom>
      <diagonal/>
    </border>
    <border>
      <left style="medium">
        <color rgb="FF930020"/>
      </left>
      <right style="medium">
        <color rgb="FF930020"/>
      </right>
      <top/>
      <bottom/>
      <diagonal/>
    </border>
    <border>
      <left style="medium">
        <color rgb="FF930020"/>
      </left>
      <right style="medium">
        <color rgb="FF930020"/>
      </right>
      <top style="medium">
        <color rgb="FF930020"/>
      </top>
      <bottom/>
      <diagonal/>
    </border>
    <border>
      <left/>
      <right style="medium">
        <color rgb="FF748D26"/>
      </right>
      <top style="medium">
        <color rgb="FF748D26"/>
      </top>
      <bottom/>
      <diagonal/>
    </border>
    <border>
      <left style="medium">
        <color rgb="FF748D26"/>
      </left>
      <right/>
      <top/>
      <bottom/>
      <diagonal/>
    </border>
    <border>
      <left style="medium">
        <color rgb="FF748D26"/>
      </left>
      <right/>
      <top/>
      <bottom style="medium">
        <color rgb="FF748D26"/>
      </bottom>
      <diagonal/>
    </border>
    <border>
      <left style="medium">
        <color rgb="FF748D26"/>
      </left>
      <right/>
      <top style="medium">
        <color rgb="FF748D26"/>
      </top>
      <bottom style="medium">
        <color rgb="FF748D26"/>
      </bottom>
      <diagonal/>
    </border>
    <border>
      <left style="medium">
        <color rgb="FF930020"/>
      </left>
      <right style="medium">
        <color rgb="FF930020"/>
      </right>
      <top style="medium">
        <color rgb="FF930020"/>
      </top>
      <bottom style="medium">
        <color rgb="FF930020"/>
      </bottom>
      <diagonal/>
    </border>
    <border>
      <left/>
      <right style="medium">
        <color rgb="FF930020"/>
      </right>
      <top style="medium">
        <color rgb="FF930020"/>
      </top>
      <bottom/>
      <diagonal/>
    </border>
    <border>
      <left/>
      <right style="medium">
        <color rgb="FF930020"/>
      </right>
      <top/>
      <bottom/>
      <diagonal/>
    </border>
    <border>
      <left/>
      <right/>
      <top style="medium">
        <color rgb="FF748D26"/>
      </top>
      <bottom style="medium">
        <color rgb="FF930020"/>
      </bottom>
      <diagonal/>
    </border>
    <border>
      <left/>
      <right/>
      <top style="medium">
        <color rgb="FF930020"/>
      </top>
      <bottom style="medium">
        <color rgb="FF748D26"/>
      </bottom>
      <diagonal/>
    </border>
    <border>
      <left style="medium">
        <color rgb="FF930020"/>
      </left>
      <right style="medium">
        <color rgb="FF930020"/>
      </right>
      <top style="medium">
        <color theme="0"/>
      </top>
      <bottom style="medium">
        <color rgb="FF930020"/>
      </bottom>
      <diagonal/>
    </border>
    <border>
      <left style="medium">
        <color rgb="FF930020"/>
      </left>
      <right style="medium">
        <color rgb="FF930020"/>
      </right>
      <top style="medium">
        <color theme="0"/>
      </top>
      <bottom style="medium">
        <color theme="0"/>
      </bottom>
      <diagonal/>
    </border>
    <border>
      <left style="medium">
        <color rgb="FF930020"/>
      </left>
      <right style="medium">
        <color rgb="FF930020"/>
      </right>
      <top style="medium">
        <color theme="0"/>
      </top>
      <bottom/>
      <diagonal/>
    </border>
    <border>
      <left/>
      <right style="medium">
        <color rgb="FF930020"/>
      </right>
      <top/>
      <bottom style="medium">
        <color theme="0"/>
      </bottom>
      <diagonal/>
    </border>
  </borders>
  <cellStyleXfs count="12">
    <xf numFmtId="0" fontId="0" fillId="0" borderId="0"/>
    <xf numFmtId="0" fontId="4" fillId="0" borderId="0" applyNumberFormat="0" applyFill="0" applyBorder="0" applyAlignment="0" applyProtection="0"/>
    <xf numFmtId="0" fontId="12" fillId="3" borderId="24">
      <alignment horizontal="center" vertical="center"/>
    </xf>
    <xf numFmtId="0" fontId="5" fillId="0" borderId="0" applyNumberFormat="0" applyFill="0" applyBorder="0" applyAlignment="0" applyProtection="0"/>
    <xf numFmtId="0" fontId="11" fillId="3" borderId="23">
      <alignment horizontal="center" vertical="center"/>
    </xf>
    <xf numFmtId="0" fontId="8" fillId="0" borderId="21">
      <alignment horizontal="center" vertical="center"/>
    </xf>
    <xf numFmtId="0" fontId="6" fillId="0" borderId="22">
      <alignment horizontal="left" vertical="center" indent="1"/>
    </xf>
    <xf numFmtId="0" fontId="10" fillId="4" borderId="26">
      <alignment horizontal="center" vertical="center"/>
    </xf>
    <xf numFmtId="0" fontId="11" fillId="4" borderId="23">
      <alignment horizontal="center" vertical="center"/>
    </xf>
    <xf numFmtId="0" fontId="6" fillId="0" borderId="18">
      <alignment horizontal="left" vertical="center" indent="43"/>
    </xf>
    <xf numFmtId="0" fontId="6" fillId="0" borderId="28">
      <alignment horizontal="left" vertical="center" indent="1"/>
    </xf>
    <xf numFmtId="0" fontId="8" fillId="0" borderId="13">
      <alignment horizontal="center" vertical="center"/>
    </xf>
  </cellStyleXfs>
  <cellXfs count="127">
    <xf numFmtId="0" fontId="0" fillId="0" borderId="0" xfId="0"/>
    <xf numFmtId="0" fontId="0" fillId="0" borderId="0" xfId="0" applyAlignment="1">
      <alignment vertical="center"/>
    </xf>
    <xf numFmtId="0" fontId="0" fillId="0" borderId="0" xfId="0" applyProtection="1">
      <protection locked="0"/>
    </xf>
    <xf numFmtId="0" fontId="2" fillId="0" borderId="0" xfId="0" applyFont="1" applyAlignment="1" applyProtection="1">
      <alignment horizontal="right"/>
      <protection locked="0"/>
    </xf>
    <xf numFmtId="0" fontId="4" fillId="0" borderId="0" xfId="1" applyFill="1" applyBorder="1" applyAlignment="1">
      <alignment horizontal="left" vertical="center" indent="3"/>
    </xf>
    <xf numFmtId="0" fontId="9" fillId="0" borderId="0" xfId="0" applyFont="1"/>
    <xf numFmtId="0" fontId="9" fillId="0" borderId="0" xfId="0" applyFont="1" applyAlignment="1">
      <alignment vertical="center"/>
    </xf>
    <xf numFmtId="164" fontId="0" fillId="0" borderId="0" xfId="0" applyNumberFormat="1" applyAlignment="1">
      <alignment vertical="center"/>
    </xf>
    <xf numFmtId="14" fontId="0" fillId="0" borderId="0" xfId="0" applyNumberFormat="1"/>
    <xf numFmtId="0" fontId="0" fillId="0" borderId="1" xfId="0" applyBorder="1" applyAlignment="1">
      <alignment horizontal="left" vertical="center" wrapText="1" indent="2"/>
    </xf>
    <xf numFmtId="0" fontId="10" fillId="4" borderId="11" xfId="7" applyBorder="1" applyAlignment="1">
      <alignment horizontal="center" vertical="center" wrapText="1"/>
    </xf>
    <xf numFmtId="0" fontId="0" fillId="0" borderId="11" xfId="0" applyFont="1" applyBorder="1" applyAlignment="1">
      <alignment horizontal="left" vertical="center" wrapText="1" indent="2"/>
    </xf>
    <xf numFmtId="0" fontId="0" fillId="0" borderId="0" xfId="0" applyAlignment="1">
      <alignment vertical="center" wrapText="1"/>
    </xf>
    <xf numFmtId="0" fontId="6" fillId="0" borderId="16" xfId="6" applyBorder="1" applyProtection="1">
      <alignment horizontal="left" vertical="center" indent="1"/>
      <protection locked="0"/>
    </xf>
    <xf numFmtId="0" fontId="6" fillId="0" borderId="22" xfId="6" applyProtection="1">
      <alignment horizontal="left" vertical="center" indent="1"/>
      <protection locked="0"/>
    </xf>
    <xf numFmtId="0" fontId="0" fillId="0" borderId="0" xfId="0" applyAlignment="1" applyProtection="1">
      <alignment vertical="center"/>
      <protection locked="0"/>
    </xf>
    <xf numFmtId="0" fontId="8" fillId="0" borderId="21" xfId="5" applyAlignment="1" applyProtection="1">
      <alignment horizontal="center" vertical="center" wrapText="1"/>
      <protection locked="0"/>
    </xf>
    <xf numFmtId="0" fontId="8" fillId="0" borderId="21" xfId="5" applyAlignment="1" applyProtection="1">
      <alignment horizontal="center" vertical="center"/>
      <protection locked="0"/>
    </xf>
    <xf numFmtId="0" fontId="0" fillId="0" borderId="0" xfId="0" applyAlignment="1" applyProtection="1">
      <alignment horizontal="center" wrapText="1"/>
      <protection locked="0"/>
    </xf>
    <xf numFmtId="0" fontId="4" fillId="0" borderId="1" xfId="1" applyBorder="1" applyAlignment="1">
      <alignment horizontal="left" vertical="center" wrapText="1" indent="2"/>
    </xf>
    <xf numFmtId="0" fontId="0" fillId="0" borderId="1" xfId="0" quotePrefix="1" applyBorder="1" applyAlignment="1">
      <alignment horizontal="left" vertical="center" wrapText="1" indent="2"/>
    </xf>
    <xf numFmtId="164" fontId="0" fillId="0" borderId="1" xfId="0" applyNumberFormat="1" applyBorder="1" applyAlignment="1">
      <alignment horizontal="left" vertical="center" wrapText="1" indent="2"/>
    </xf>
    <xf numFmtId="0" fontId="4" fillId="0" borderId="2" xfId="1" applyFill="1" applyBorder="1" applyAlignment="1">
      <alignment horizontal="left" vertical="center" wrapText="1" indent="2"/>
    </xf>
    <xf numFmtId="14" fontId="0" fillId="0" borderId="1" xfId="0" applyNumberFormat="1" applyBorder="1" applyAlignment="1">
      <alignment horizontal="left" vertical="center" wrapText="1" indent="2"/>
    </xf>
    <xf numFmtId="0" fontId="2" fillId="0" borderId="1" xfId="0" applyFont="1" applyBorder="1" applyAlignment="1" applyProtection="1">
      <alignment horizontal="left" vertical="center" wrapText="1" indent="2"/>
      <protection locked="0"/>
    </xf>
    <xf numFmtId="0" fontId="2" fillId="0" borderId="2" xfId="0" applyFont="1" applyBorder="1" applyAlignment="1" applyProtection="1">
      <alignment horizontal="left" vertical="center" wrapText="1" indent="2"/>
      <protection locked="0"/>
    </xf>
    <xf numFmtId="0" fontId="15" fillId="0" borderId="0" xfId="0" applyFont="1" applyAlignment="1">
      <alignment horizontal="justify" vertical="center"/>
    </xf>
    <xf numFmtId="0" fontId="16" fillId="0" borderId="0" xfId="0" applyFont="1" applyAlignment="1">
      <alignment horizontal="justify" vertical="center"/>
    </xf>
    <xf numFmtId="0" fontId="17" fillId="0" borderId="0" xfId="0" applyFont="1" applyAlignment="1">
      <alignment horizontal="justify" vertical="center"/>
    </xf>
    <xf numFmtId="0" fontId="17" fillId="0" borderId="0" xfId="0" applyFont="1" applyAlignment="1">
      <alignment vertical="center"/>
    </xf>
    <xf numFmtId="0" fontId="18" fillId="0" borderId="0" xfId="0" applyFont="1" applyAlignment="1">
      <alignment vertical="center"/>
    </xf>
    <xf numFmtId="0" fontId="19" fillId="0" borderId="0" xfId="0" applyFont="1" applyAlignment="1">
      <alignment horizontal="justify" vertical="center"/>
    </xf>
    <xf numFmtId="0" fontId="16" fillId="0" borderId="0" xfId="0" applyFont="1" applyAlignment="1">
      <alignment horizontal="right" vertical="center" wrapText="1"/>
    </xf>
    <xf numFmtId="0" fontId="20" fillId="0" borderId="0" xfId="0" applyFont="1" applyAlignment="1">
      <alignment vertical="center" wrapText="1"/>
    </xf>
    <xf numFmtId="0" fontId="16" fillId="0" borderId="0" xfId="0" applyFont="1" applyAlignment="1">
      <alignment vertical="center"/>
    </xf>
    <xf numFmtId="0" fontId="21" fillId="0" borderId="0" xfId="0" applyFont="1" applyAlignment="1">
      <alignment vertical="center"/>
    </xf>
    <xf numFmtId="0" fontId="11" fillId="4" borderId="23" xfId="8" applyProtection="1">
      <alignment horizontal="center" vertical="center"/>
      <protection locked="0"/>
    </xf>
    <xf numFmtId="0" fontId="0" fillId="0" borderId="0" xfId="0" applyAlignment="1" applyProtection="1">
      <alignment vertical="center" wrapText="1"/>
    </xf>
    <xf numFmtId="0" fontId="0" fillId="0" borderId="0" xfId="0" applyAlignment="1" applyProtection="1">
      <alignment horizontal="center" vertical="center"/>
      <protection locked="0"/>
    </xf>
    <xf numFmtId="0" fontId="0" fillId="0" borderId="0" xfId="0" applyAlignment="1" applyProtection="1">
      <alignment horizontal="center" wrapText="1"/>
    </xf>
    <xf numFmtId="0" fontId="1" fillId="2" borderId="5" xfId="0" applyFont="1" applyFill="1" applyBorder="1" applyAlignment="1" applyProtection="1">
      <alignment horizontal="center" vertical="center" wrapText="1"/>
    </xf>
    <xf numFmtId="0" fontId="0" fillId="0" borderId="2"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0" xfId="0" applyAlignment="1" applyProtection="1">
      <alignment horizontal="center" vertical="center" wrapText="1"/>
    </xf>
    <xf numFmtId="0" fontId="0" fillId="0" borderId="0" xfId="0" applyAlignment="1" applyProtection="1">
      <alignment horizontal="center" vertical="center" wrapText="1"/>
      <protection locked="0"/>
    </xf>
    <xf numFmtId="0" fontId="6" fillId="0" borderId="18" xfId="9" applyBorder="1" applyAlignment="1" applyProtection="1">
      <alignment horizontal="left" vertical="center" indent="29"/>
      <protection locked="0"/>
    </xf>
    <xf numFmtId="0" fontId="6" fillId="0" borderId="18" xfId="9" applyAlignment="1" applyProtection="1">
      <alignment horizontal="left" vertical="center" indent="29"/>
      <protection locked="0"/>
    </xf>
    <xf numFmtId="0" fontId="8" fillId="0" borderId="25" xfId="11" applyBorder="1" applyAlignment="1" applyProtection="1">
      <alignment horizontal="center" vertical="center"/>
      <protection locked="0"/>
    </xf>
    <xf numFmtId="0" fontId="8" fillId="0" borderId="15" xfId="11" applyBorder="1" applyAlignment="1" applyProtection="1">
      <alignment horizontal="center" vertical="center"/>
      <protection locked="0"/>
    </xf>
    <xf numFmtId="0" fontId="8" fillId="0" borderId="25" xfId="11" applyBorder="1" applyAlignment="1" applyProtection="1">
      <alignment horizontal="center" vertical="center" wrapText="1"/>
      <protection locked="0"/>
    </xf>
    <xf numFmtId="0" fontId="6" fillId="0" borderId="32" xfId="6" applyBorder="1" applyProtection="1">
      <alignment horizontal="left" vertical="center" indent="1"/>
      <protection locked="0"/>
    </xf>
    <xf numFmtId="0" fontId="8" fillId="0" borderId="35" xfId="5" applyBorder="1" applyAlignment="1" applyProtection="1">
      <alignment horizontal="center" vertical="center"/>
      <protection locked="0"/>
    </xf>
    <xf numFmtId="0" fontId="6" fillId="0" borderId="16" xfId="9" applyBorder="1" applyAlignment="1" applyProtection="1">
      <alignment horizontal="left" vertical="center" indent="29"/>
      <protection locked="0"/>
    </xf>
    <xf numFmtId="0" fontId="8" fillId="0" borderId="10" xfId="5" applyBorder="1" applyProtection="1">
      <alignment horizontal="center" vertical="center"/>
      <protection locked="0"/>
    </xf>
    <xf numFmtId="0" fontId="8" fillId="0" borderId="0" xfId="11" applyBorder="1" applyProtection="1">
      <alignment horizontal="center" vertical="center"/>
      <protection locked="0"/>
    </xf>
    <xf numFmtId="0" fontId="11" fillId="4" borderId="42" xfId="8" applyBorder="1" applyProtection="1">
      <alignment horizontal="center" vertical="center"/>
      <protection locked="0"/>
    </xf>
    <xf numFmtId="0" fontId="11" fillId="4" borderId="26" xfId="8" applyBorder="1" applyProtection="1">
      <alignment horizontal="center" vertical="center"/>
      <protection locked="0"/>
    </xf>
    <xf numFmtId="0" fontId="11" fillId="4" borderId="43" xfId="8" applyBorder="1" applyProtection="1">
      <alignment horizontal="center" vertical="center"/>
      <protection locked="0"/>
    </xf>
    <xf numFmtId="0" fontId="8" fillId="0" borderId="21" xfId="11" applyBorder="1" applyAlignment="1" applyProtection="1">
      <alignment horizontal="center" vertical="center"/>
      <protection locked="0"/>
    </xf>
    <xf numFmtId="0" fontId="8" fillId="0" borderId="17" xfId="11" applyBorder="1" applyAlignment="1" applyProtection="1">
      <alignment horizontal="center" vertical="center"/>
      <protection locked="0"/>
    </xf>
    <xf numFmtId="0" fontId="11" fillId="4" borderId="41" xfId="8" applyBorder="1" applyProtection="1">
      <alignment horizontal="center" vertical="center"/>
      <protection locked="0"/>
    </xf>
    <xf numFmtId="0" fontId="8" fillId="0" borderId="21" xfId="5" applyBorder="1" applyAlignment="1" applyProtection="1">
      <alignment horizontal="center" vertical="center"/>
      <protection locked="0"/>
    </xf>
    <xf numFmtId="0" fontId="8" fillId="0" borderId="21" xfId="5" applyBorder="1" applyAlignment="1" applyProtection="1">
      <alignment horizontal="center" vertical="center" wrapText="1"/>
      <protection locked="0"/>
    </xf>
    <xf numFmtId="0" fontId="0" fillId="0" borderId="0" xfId="0" applyFont="1" applyAlignment="1">
      <alignment horizontal="center" vertical="center" wrapText="1"/>
    </xf>
    <xf numFmtId="1" fontId="0" fillId="0" borderId="0" xfId="0" applyNumberFormat="1" applyAlignment="1" applyProtection="1">
      <alignment horizontal="center" vertical="center"/>
      <protection locked="0"/>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11" fillId="3" borderId="0" xfId="4" applyBorder="1" applyAlignment="1">
      <alignment horizontal="center" vertical="center" wrapText="1"/>
    </xf>
    <xf numFmtId="0" fontId="11" fillId="3" borderId="23" xfId="4" applyAlignment="1" applyProtection="1">
      <alignment horizontal="center" vertical="center"/>
      <protection locked="0"/>
    </xf>
    <xf numFmtId="0" fontId="8" fillId="0" borderId="10" xfId="11" applyBorder="1" applyAlignment="1" applyProtection="1">
      <alignment horizontal="center" vertical="center"/>
      <protection locked="0"/>
    </xf>
    <xf numFmtId="0" fontId="8" fillId="0" borderId="0" xfId="11" applyBorder="1" applyAlignment="1" applyProtection="1">
      <alignment horizontal="center" vertical="center"/>
      <protection locked="0"/>
    </xf>
    <xf numFmtId="0" fontId="8" fillId="0" borderId="17" xfId="11" applyBorder="1" applyAlignment="1" applyProtection="1">
      <alignment horizontal="center" vertical="center"/>
      <protection locked="0"/>
    </xf>
    <xf numFmtId="0" fontId="11" fillId="4" borderId="43" xfId="8" applyBorder="1" applyAlignment="1" applyProtection="1">
      <alignment horizontal="center" vertical="center"/>
      <protection locked="0"/>
    </xf>
    <xf numFmtId="0" fontId="11" fillId="4" borderId="30" xfId="8" applyBorder="1" applyAlignment="1" applyProtection="1">
      <alignment horizontal="center" vertical="center"/>
      <protection locked="0"/>
    </xf>
    <xf numFmtId="0" fontId="11" fillId="4" borderId="29" xfId="8" applyBorder="1" applyAlignment="1" applyProtection="1">
      <alignment horizontal="center" vertical="center"/>
      <protection locked="0"/>
    </xf>
    <xf numFmtId="0" fontId="11" fillId="3" borderId="27" xfId="4" applyBorder="1" applyAlignment="1" applyProtection="1">
      <alignment horizontal="center" vertical="center"/>
      <protection locked="0"/>
    </xf>
    <xf numFmtId="0" fontId="11" fillId="3" borderId="0" xfId="4" applyBorder="1" applyAlignment="1" applyProtection="1">
      <alignment horizontal="center" vertical="center"/>
      <protection locked="0"/>
    </xf>
    <xf numFmtId="0" fontId="11" fillId="4" borderId="43" xfId="8" applyFont="1" applyBorder="1" applyAlignment="1" applyProtection="1">
      <alignment horizontal="center" vertical="center"/>
      <protection locked="0"/>
    </xf>
    <xf numFmtId="0" fontId="11" fillId="4" borderId="30" xfId="8" applyFont="1" applyBorder="1" applyAlignment="1" applyProtection="1">
      <alignment horizontal="center" vertical="center"/>
      <protection locked="0"/>
    </xf>
    <xf numFmtId="0" fontId="8" fillId="0" borderId="10" xfId="5" applyBorder="1" applyAlignment="1" applyProtection="1">
      <alignment horizontal="center" vertical="center"/>
      <protection locked="0"/>
    </xf>
    <xf numFmtId="0" fontId="8" fillId="0" borderId="0" xfId="5" applyBorder="1" applyAlignment="1" applyProtection="1">
      <alignment horizontal="center" vertical="center"/>
      <protection locked="0"/>
    </xf>
    <xf numFmtId="0" fontId="11" fillId="4" borderId="42" xfId="8" applyBorder="1" applyProtection="1">
      <alignment horizontal="center" vertical="center"/>
      <protection locked="0"/>
    </xf>
    <xf numFmtId="0" fontId="11" fillId="4" borderId="41" xfId="8" applyBorder="1" applyProtection="1">
      <alignment horizontal="center" vertical="center"/>
      <protection locked="0"/>
    </xf>
    <xf numFmtId="0" fontId="8" fillId="0" borderId="10" xfId="5" applyBorder="1" applyAlignment="1" applyProtection="1">
      <alignment horizontal="center" vertical="center" wrapText="1"/>
      <protection locked="0"/>
    </xf>
    <xf numFmtId="0" fontId="8" fillId="0" borderId="0" xfId="5" applyBorder="1" applyAlignment="1" applyProtection="1">
      <alignment horizontal="center" vertical="center" wrapText="1"/>
      <protection locked="0"/>
    </xf>
    <xf numFmtId="0" fontId="8" fillId="0" borderId="17" xfId="5" applyBorder="1" applyAlignment="1" applyProtection="1">
      <alignment horizontal="center" vertical="center" wrapText="1"/>
      <protection locked="0"/>
    </xf>
    <xf numFmtId="0" fontId="11" fillId="3" borderId="25" xfId="4" applyBorder="1" applyAlignment="1" applyProtection="1">
      <alignment horizontal="center" vertical="center"/>
      <protection locked="0"/>
    </xf>
    <xf numFmtId="0" fontId="11" fillId="3" borderId="9" xfId="4" applyBorder="1" applyAlignment="1" applyProtection="1">
      <alignment horizontal="center" vertical="center"/>
      <protection locked="0"/>
    </xf>
    <xf numFmtId="0" fontId="13" fillId="3" borderId="24" xfId="2" applyFont="1" applyProtection="1">
      <alignment horizontal="center" vertical="center"/>
      <protection locked="0"/>
    </xf>
    <xf numFmtId="0" fontId="10" fillId="4" borderId="36" xfId="7" applyFont="1" applyBorder="1" applyProtection="1">
      <alignment horizontal="center" vertical="center"/>
      <protection locked="0"/>
    </xf>
    <xf numFmtId="0" fontId="8" fillId="0" borderId="33" xfId="5" applyBorder="1" applyAlignment="1" applyProtection="1">
      <alignment horizontal="center" vertical="center" wrapText="1"/>
      <protection locked="0"/>
    </xf>
    <xf numFmtId="0" fontId="8" fillId="0" borderId="34" xfId="5" applyBorder="1" applyAlignment="1" applyProtection="1">
      <alignment horizontal="center" vertical="center" wrapText="1"/>
      <protection locked="0"/>
    </xf>
    <xf numFmtId="0" fontId="10" fillId="4" borderId="36" xfId="7" applyBorder="1" applyProtection="1">
      <alignment horizontal="center" vertical="center"/>
      <protection locked="0"/>
    </xf>
    <xf numFmtId="0" fontId="8" fillId="0" borderId="12" xfId="11" applyBorder="1">
      <alignment horizontal="center" vertical="center"/>
    </xf>
    <xf numFmtId="0" fontId="8" fillId="0" borderId="13" xfId="11" applyBorder="1">
      <alignment horizontal="center" vertical="center"/>
    </xf>
    <xf numFmtId="0" fontId="8" fillId="0" borderId="14" xfId="11" applyBorder="1">
      <alignment horizontal="center" vertical="center"/>
    </xf>
    <xf numFmtId="0" fontId="11" fillId="4" borderId="27" xfId="8" applyBorder="1" applyAlignment="1" applyProtection="1">
      <alignment horizontal="center" vertical="center"/>
      <protection locked="0"/>
    </xf>
    <xf numFmtId="0" fontId="11" fillId="4" borderId="0" xfId="8" applyBorder="1" applyAlignment="1" applyProtection="1">
      <alignment horizontal="center" vertical="center"/>
      <protection locked="0"/>
    </xf>
    <xf numFmtId="0" fontId="11" fillId="4" borderId="9" xfId="8" applyBorder="1" applyAlignment="1" applyProtection="1">
      <alignment horizontal="center" vertical="center"/>
      <protection locked="0"/>
    </xf>
    <xf numFmtId="0" fontId="11" fillId="3" borderId="23" xfId="4" applyProtection="1">
      <alignment horizontal="center" vertical="center"/>
      <protection locked="0"/>
    </xf>
    <xf numFmtId="0" fontId="14" fillId="0" borderId="12" xfId="11" applyFont="1" applyBorder="1" applyAlignment="1" applyProtection="1">
      <alignment horizontal="center" vertical="center"/>
      <protection locked="0"/>
    </xf>
    <xf numFmtId="0" fontId="14" fillId="0" borderId="13" xfId="11" applyFont="1" applyBorder="1" applyAlignment="1" applyProtection="1">
      <alignment horizontal="center" vertical="center"/>
      <protection locked="0"/>
    </xf>
    <xf numFmtId="0" fontId="14" fillId="0" borderId="14" xfId="11" applyFont="1" applyBorder="1" applyAlignment="1" applyProtection="1">
      <alignment horizontal="center" vertical="center"/>
      <protection locked="0"/>
    </xf>
    <xf numFmtId="0" fontId="8" fillId="0" borderId="39" xfId="11" applyBorder="1" applyAlignment="1" applyProtection="1">
      <alignment horizontal="center" vertical="center"/>
      <protection locked="0"/>
    </xf>
    <xf numFmtId="0" fontId="8" fillId="0" borderId="13" xfId="11" applyBorder="1" applyAlignment="1" applyProtection="1">
      <alignment horizontal="center" vertical="center"/>
      <protection locked="0"/>
    </xf>
    <xf numFmtId="0" fontId="8" fillId="0" borderId="40" xfId="11" applyBorder="1" applyAlignment="1" applyProtection="1">
      <alignment horizontal="center" vertical="center"/>
      <protection locked="0"/>
    </xf>
    <xf numFmtId="0" fontId="8" fillId="0" borderId="10" xfId="11" applyBorder="1" applyAlignment="1" applyProtection="1">
      <alignment horizontal="center" vertical="center" wrapText="1"/>
      <protection locked="0"/>
    </xf>
    <xf numFmtId="0" fontId="8" fillId="0" borderId="0" xfId="11" applyBorder="1" applyAlignment="1" applyProtection="1">
      <alignment horizontal="center" vertical="center" wrapText="1"/>
      <protection locked="0"/>
    </xf>
    <xf numFmtId="0" fontId="8" fillId="0" borderId="17" xfId="11" applyBorder="1" applyAlignment="1" applyProtection="1">
      <alignment horizontal="center" vertical="center" wrapText="1"/>
      <protection locked="0"/>
    </xf>
    <xf numFmtId="0" fontId="11" fillId="3" borderId="23" xfId="4" applyBorder="1" applyProtection="1">
      <alignment horizontal="center" vertical="center"/>
      <protection locked="0"/>
    </xf>
    <xf numFmtId="0" fontId="11" fillId="3" borderId="27" xfId="4" applyBorder="1" applyProtection="1">
      <alignment horizontal="center" vertical="center"/>
      <protection locked="0"/>
    </xf>
    <xf numFmtId="0" fontId="10" fillId="4" borderId="30" xfId="7" applyBorder="1" applyProtection="1">
      <alignment horizontal="center" vertical="center"/>
      <protection locked="0"/>
    </xf>
    <xf numFmtId="0" fontId="8" fillId="0" borderId="39" xfId="11" applyBorder="1" applyProtection="1">
      <alignment horizontal="center" vertical="center"/>
      <protection locked="0"/>
    </xf>
    <xf numFmtId="0" fontId="8" fillId="0" borderId="13" xfId="11" applyBorder="1" applyProtection="1">
      <alignment horizontal="center" vertical="center"/>
      <protection locked="0"/>
    </xf>
    <xf numFmtId="0" fontId="8" fillId="0" borderId="40" xfId="11" applyBorder="1" applyProtection="1">
      <alignment horizontal="center" vertical="center"/>
      <protection locked="0"/>
    </xf>
    <xf numFmtId="0" fontId="11" fillId="3" borderId="37" xfId="4" applyBorder="1" applyAlignment="1" applyProtection="1">
      <alignment horizontal="center" vertical="center"/>
      <protection locked="0"/>
    </xf>
    <xf numFmtId="0" fontId="11" fillId="3" borderId="38" xfId="4" applyBorder="1" applyAlignment="1" applyProtection="1">
      <alignment horizontal="center" vertical="center"/>
      <protection locked="0"/>
    </xf>
    <xf numFmtId="0" fontId="11" fillId="3" borderId="44" xfId="4" applyBorder="1" applyAlignment="1" applyProtection="1">
      <alignment horizontal="center" vertical="center"/>
      <protection locked="0"/>
    </xf>
    <xf numFmtId="0" fontId="10" fillId="4" borderId="31" xfId="7" applyBorder="1" applyProtection="1">
      <alignment horizontal="center" vertical="center"/>
      <protection locked="0"/>
    </xf>
    <xf numFmtId="0" fontId="11" fillId="4" borderId="42" xfId="8" applyBorder="1">
      <alignment horizontal="center" vertical="center"/>
    </xf>
    <xf numFmtId="0" fontId="1" fillId="2" borderId="6"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0" fontId="1" fillId="2" borderId="8"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1" fillId="2" borderId="19" xfId="0" applyFont="1" applyFill="1" applyBorder="1" applyAlignment="1" applyProtection="1">
      <alignment horizontal="center" vertical="center" wrapText="1"/>
    </xf>
    <xf numFmtId="0" fontId="1" fillId="2" borderId="20" xfId="0" applyFont="1" applyFill="1" applyBorder="1" applyAlignment="1" applyProtection="1">
      <alignment horizontal="center" vertical="center" wrapText="1"/>
    </xf>
    <xf numFmtId="0" fontId="12" fillId="3" borderId="24" xfId="2" applyFont="1">
      <alignment horizontal="center" vertical="center"/>
    </xf>
  </cellXfs>
  <cellStyles count="12">
    <cellStyle name="Andere" xfId="9"/>
    <cellStyle name="Antwoord" xfId="6"/>
    <cellStyle name="Bladheader" xfId="2"/>
    <cellStyle name="Deel" xfId="7"/>
    <cellStyle name="Gevolgde hyperlink" xfId="3" builtinId="9" hidden="1"/>
    <cellStyle name="Hyperlink" xfId="1" builtinId="8"/>
    <cellStyle name="Standaard" xfId="0" builtinId="0"/>
    <cellStyle name="Subantwoord" xfId="10"/>
    <cellStyle name="Subvraag" xfId="11"/>
    <cellStyle name="Subvraagnummer" xfId="8"/>
    <cellStyle name="Vraag" xfId="5"/>
    <cellStyle name="Vraagnummer" xfId="4"/>
  </cellStyles>
  <dxfs count="0"/>
  <tableStyles count="0" defaultTableStyle="TableStyleMedium9" defaultPivotStyle="PivotStyleMedium7"/>
  <colors>
    <mruColors>
      <color rgb="FF930020"/>
      <color rgb="FF748D2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Radio" checked="Checked" firstButton="1" fmlaLink="$C$12" lockText="1" noThreeD="1"/>
</file>

<file path=xl/ctrlProps/ctrlProp10.xml><?xml version="1.0" encoding="utf-8"?>
<formControlPr xmlns="http://schemas.microsoft.com/office/spreadsheetml/2009/9/main" objectType="CheckBox" checked="Checked" fmlaLink="$E$11" lockText="1" noThreeD="1"/>
</file>

<file path=xl/ctrlProps/ctrlProp100.xml><?xml version="1.0" encoding="utf-8"?>
<formControlPr xmlns="http://schemas.microsoft.com/office/spreadsheetml/2009/9/main" objectType="CheckBox" checked="Checked" fmlaLink="$E$109" lockText="1" noThreeD="1"/>
</file>

<file path=xl/ctrlProps/ctrlProp101.xml><?xml version="1.0" encoding="utf-8"?>
<formControlPr xmlns="http://schemas.microsoft.com/office/spreadsheetml/2009/9/main" objectType="CheckBox" checked="Checked" fmlaLink="$E$110" lockText="1" noThreeD="1"/>
</file>

<file path=xl/ctrlProps/ctrlProp102.xml><?xml version="1.0" encoding="utf-8"?>
<formControlPr xmlns="http://schemas.microsoft.com/office/spreadsheetml/2009/9/main" objectType="CheckBox" fmlaLink="$E$111" lockText="1" noThreeD="1"/>
</file>

<file path=xl/ctrlProps/ctrlProp103.xml><?xml version="1.0" encoding="utf-8"?>
<formControlPr xmlns="http://schemas.microsoft.com/office/spreadsheetml/2009/9/main" objectType="CheckBox" checked="Checked" fmlaLink="$E$112" lockText="1" noThreeD="1"/>
</file>

<file path=xl/ctrlProps/ctrlProp104.xml><?xml version="1.0" encoding="utf-8"?>
<formControlPr xmlns="http://schemas.microsoft.com/office/spreadsheetml/2009/9/main" objectType="CheckBox" checked="Checked" fmlaLink="$E$113" lockText="1" noThreeD="1"/>
</file>

<file path=xl/ctrlProps/ctrlProp105.xml><?xml version="1.0" encoding="utf-8"?>
<formControlPr xmlns="http://schemas.microsoft.com/office/spreadsheetml/2009/9/main" objectType="CheckBox" checked="Checked" fmlaLink="$E$114" lockText="1" noThreeD="1"/>
</file>

<file path=xl/ctrlProps/ctrlProp106.xml><?xml version="1.0" encoding="utf-8"?>
<formControlPr xmlns="http://schemas.microsoft.com/office/spreadsheetml/2009/9/main" objectType="CheckBox" fmlaLink="$E$115" lockText="1" noThreeD="1"/>
</file>

<file path=xl/ctrlProps/ctrlProp107.xml><?xml version="1.0" encoding="utf-8"?>
<formControlPr xmlns="http://schemas.microsoft.com/office/spreadsheetml/2009/9/main" objectType="CheckBox" checked="Checked" fmlaLink="$E$118" lockText="1" noThreeD="1"/>
</file>

<file path=xl/ctrlProps/ctrlProp108.xml><?xml version="1.0" encoding="utf-8"?>
<formControlPr xmlns="http://schemas.microsoft.com/office/spreadsheetml/2009/9/main" objectType="CheckBox" checked="Checked" fmlaLink="$E$119" lockText="1" noThreeD="1"/>
</file>

<file path=xl/ctrlProps/ctrlProp109.xml><?xml version="1.0" encoding="utf-8"?>
<formControlPr xmlns="http://schemas.microsoft.com/office/spreadsheetml/2009/9/main" objectType="CheckBox" checked="Checked" fmlaLink="$E$120" lockText="1" noThreeD="1"/>
</file>

<file path=xl/ctrlProps/ctrlProp11.xml><?xml version="1.0" encoding="utf-8"?>
<formControlPr xmlns="http://schemas.microsoft.com/office/spreadsheetml/2009/9/main" objectType="CheckBox" checked="Checked" fmlaLink="$E$9" lockText="1" noThreeD="1"/>
</file>

<file path=xl/ctrlProps/ctrlProp110.xml><?xml version="1.0" encoding="utf-8"?>
<formControlPr xmlns="http://schemas.microsoft.com/office/spreadsheetml/2009/9/main" objectType="CheckBox" fmlaLink="$E$121" lockText="1" noThreeD="1"/>
</file>

<file path=xl/ctrlProps/ctrlProp111.xml><?xml version="1.0" encoding="utf-8"?>
<formControlPr xmlns="http://schemas.microsoft.com/office/spreadsheetml/2009/9/main" objectType="CheckBox" checked="Checked" fmlaLink="$E$117" lockText="1" noThreeD="1"/>
</file>

<file path=xl/ctrlProps/ctrlProp112.xml><?xml version="1.0" encoding="utf-8"?>
<formControlPr xmlns="http://schemas.microsoft.com/office/spreadsheetml/2009/9/main" objectType="CheckBox" checked="Checked" fmlaLink="$E$116" lockText="1" noThreeD="1"/>
</file>

<file path=xl/ctrlProps/ctrlProp113.xml><?xml version="1.0" encoding="utf-8"?>
<formControlPr xmlns="http://schemas.microsoft.com/office/spreadsheetml/2009/9/main" objectType="CheckBox" checked="Checked" fmlaLink="$E$122" lockText="1" noThreeD="1"/>
</file>

<file path=xl/ctrlProps/ctrlProp114.xml><?xml version="1.0" encoding="utf-8"?>
<formControlPr xmlns="http://schemas.microsoft.com/office/spreadsheetml/2009/9/main" objectType="CheckBox" checked="Checked" fmlaLink="$E$123" lockText="1" noThreeD="1"/>
</file>

<file path=xl/ctrlProps/ctrlProp115.xml><?xml version="1.0" encoding="utf-8"?>
<formControlPr xmlns="http://schemas.microsoft.com/office/spreadsheetml/2009/9/main" objectType="CheckBox" checked="Checked" fmlaLink="$E$124" lockText="1" noThreeD="1"/>
</file>

<file path=xl/ctrlProps/ctrlProp116.xml><?xml version="1.0" encoding="utf-8"?>
<formControlPr xmlns="http://schemas.microsoft.com/office/spreadsheetml/2009/9/main" objectType="CheckBox" fmlaLink="$E$126" lockText="1" noThreeD="1"/>
</file>

<file path=xl/ctrlProps/ctrlProp117.xml><?xml version="1.0" encoding="utf-8"?>
<formControlPr xmlns="http://schemas.microsoft.com/office/spreadsheetml/2009/9/main" objectType="CheckBox" checked="Checked" fmlaLink="$E$125" lockText="1" noThreeD="1"/>
</file>

<file path=xl/ctrlProps/ctrlProp118.xml><?xml version="1.0" encoding="utf-8"?>
<formControlPr xmlns="http://schemas.microsoft.com/office/spreadsheetml/2009/9/main" objectType="CheckBox" checked="Checked" fmlaLink="$E$164" lockText="1" noThreeD="1"/>
</file>

<file path=xl/ctrlProps/ctrlProp119.xml><?xml version="1.0" encoding="utf-8"?>
<formControlPr xmlns="http://schemas.microsoft.com/office/spreadsheetml/2009/9/main" objectType="CheckBox" checked="Checked" fmlaLink="$E$165"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fmlaLink="$E$166" lockText="1" noThreeD="1"/>
</file>

<file path=xl/ctrlProps/ctrlProp121.xml><?xml version="1.0" encoding="utf-8"?>
<formControlPr xmlns="http://schemas.microsoft.com/office/spreadsheetml/2009/9/main" objectType="CheckBox" checked="Checked" fmlaLink="$E$167" lockText="1" noThreeD="1"/>
</file>

<file path=xl/ctrlProps/ctrlProp122.xml><?xml version="1.0" encoding="utf-8"?>
<formControlPr xmlns="http://schemas.microsoft.com/office/spreadsheetml/2009/9/main" objectType="CheckBox" checked="Checked" fmlaLink="$E$168" lockText="1" noThreeD="1"/>
</file>

<file path=xl/ctrlProps/ctrlProp123.xml><?xml version="1.0" encoding="utf-8"?>
<formControlPr xmlns="http://schemas.microsoft.com/office/spreadsheetml/2009/9/main" objectType="CheckBox" checked="Checked" fmlaLink="$E$169" lockText="1" noThreeD="1"/>
</file>

<file path=xl/ctrlProps/ctrlProp124.xml><?xml version="1.0" encoding="utf-8"?>
<formControlPr xmlns="http://schemas.microsoft.com/office/spreadsheetml/2009/9/main" objectType="CheckBox" fmlaLink="$E$170" lockText="1" noThreeD="1"/>
</file>

<file path=xl/ctrlProps/ctrlProp125.xml><?xml version="1.0" encoding="utf-8"?>
<formControlPr xmlns="http://schemas.microsoft.com/office/spreadsheetml/2009/9/main" objectType="CheckBox" checked="Checked" fmlaLink="$E$173" lockText="1" noThreeD="1"/>
</file>

<file path=xl/ctrlProps/ctrlProp126.xml><?xml version="1.0" encoding="utf-8"?>
<formControlPr xmlns="http://schemas.microsoft.com/office/spreadsheetml/2009/9/main" objectType="CheckBox" checked="Checked" fmlaLink="$E$174" lockText="1" noThreeD="1"/>
</file>

<file path=xl/ctrlProps/ctrlProp127.xml><?xml version="1.0" encoding="utf-8"?>
<formControlPr xmlns="http://schemas.microsoft.com/office/spreadsheetml/2009/9/main" objectType="CheckBox" checked="Checked" fmlaLink="$E$175" lockText="1" noThreeD="1"/>
</file>

<file path=xl/ctrlProps/ctrlProp128.xml><?xml version="1.0" encoding="utf-8"?>
<formControlPr xmlns="http://schemas.microsoft.com/office/spreadsheetml/2009/9/main" objectType="CheckBox" fmlaLink="$E$176" lockText="1" noThreeD="1"/>
</file>

<file path=xl/ctrlProps/ctrlProp129.xml><?xml version="1.0" encoding="utf-8"?>
<formControlPr xmlns="http://schemas.microsoft.com/office/spreadsheetml/2009/9/main" objectType="CheckBox" checked="Checked" fmlaLink="$E$172" lockText="1" noThreeD="1"/>
</file>

<file path=xl/ctrlProps/ctrlProp13.xml><?xml version="1.0" encoding="utf-8"?>
<formControlPr xmlns="http://schemas.microsoft.com/office/spreadsheetml/2009/9/main" objectType="CheckBox" checked="Checked" fmlaLink="$E$15" lockText="1" noThreeD="1"/>
</file>

<file path=xl/ctrlProps/ctrlProp130.xml><?xml version="1.0" encoding="utf-8"?>
<formControlPr xmlns="http://schemas.microsoft.com/office/spreadsheetml/2009/9/main" objectType="CheckBox" checked="Checked" fmlaLink="$E$171" lockText="1" noThreeD="1"/>
</file>

<file path=xl/ctrlProps/ctrlProp131.xml><?xml version="1.0" encoding="utf-8"?>
<formControlPr xmlns="http://schemas.microsoft.com/office/spreadsheetml/2009/9/main" objectType="CheckBox" checked="Checked" fmlaLink="$E$177" lockText="1" noThreeD="1"/>
</file>

<file path=xl/ctrlProps/ctrlProp132.xml><?xml version="1.0" encoding="utf-8"?>
<formControlPr xmlns="http://schemas.microsoft.com/office/spreadsheetml/2009/9/main" objectType="CheckBox" checked="Checked" fmlaLink="$E$178" lockText="1" noThreeD="1"/>
</file>

<file path=xl/ctrlProps/ctrlProp133.xml><?xml version="1.0" encoding="utf-8"?>
<formControlPr xmlns="http://schemas.microsoft.com/office/spreadsheetml/2009/9/main" objectType="CheckBox" checked="Checked" fmlaLink="$E$179" lockText="1" noThreeD="1"/>
</file>

<file path=xl/ctrlProps/ctrlProp134.xml><?xml version="1.0" encoding="utf-8"?>
<formControlPr xmlns="http://schemas.microsoft.com/office/spreadsheetml/2009/9/main" objectType="CheckBox" fmlaLink="$E$181" lockText="1" noThreeD="1"/>
</file>

<file path=xl/ctrlProps/ctrlProp135.xml><?xml version="1.0" encoding="utf-8"?>
<formControlPr xmlns="http://schemas.microsoft.com/office/spreadsheetml/2009/9/main" objectType="CheckBox" checked="Checked" fmlaLink="$E$180" lockText="1" noThreeD="1"/>
</file>

<file path=xl/ctrlProps/ctrlProp136.xml><?xml version="1.0" encoding="utf-8"?>
<formControlPr xmlns="http://schemas.microsoft.com/office/spreadsheetml/2009/9/main" objectType="CheckBox" checked="Checked" fmlaLink="$E$130" lockText="1" noThreeD="1"/>
</file>

<file path=xl/ctrlProps/ctrlProp137.xml><?xml version="1.0" encoding="utf-8"?>
<formControlPr xmlns="http://schemas.microsoft.com/office/spreadsheetml/2009/9/main" objectType="CheckBox" checked="Checked" fmlaLink="$E$131" lockText="1" noThreeD="1"/>
</file>

<file path=xl/ctrlProps/ctrlProp138.xml><?xml version="1.0" encoding="utf-8"?>
<formControlPr xmlns="http://schemas.microsoft.com/office/spreadsheetml/2009/9/main" objectType="CheckBox" checked="Checked" fmlaLink="$E$132"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fmlaLink="$E$16" lockText="1" noThreeD="1"/>
</file>

<file path=xl/ctrlProps/ctrlProp140.xml><?xml version="1.0" encoding="utf-8"?>
<formControlPr xmlns="http://schemas.microsoft.com/office/spreadsheetml/2009/9/main" objectType="CheckBox" checked="Checked" fmlaLink="$E$136" lockText="1" noThreeD="1"/>
</file>

<file path=xl/ctrlProps/ctrlProp141.xml><?xml version="1.0" encoding="utf-8"?>
<formControlPr xmlns="http://schemas.microsoft.com/office/spreadsheetml/2009/9/main" objectType="CheckBox" checked="Checked" fmlaLink="$E$137" lockText="1" noThreeD="1"/>
</file>

<file path=xl/ctrlProps/ctrlProp142.xml><?xml version="1.0" encoding="utf-8"?>
<formControlPr xmlns="http://schemas.microsoft.com/office/spreadsheetml/2009/9/main" objectType="CheckBox" checked="Checked" fmlaLink="$E$138"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checked="Checked" fmlaLink="$E$135" lockText="1" noThreeD="1"/>
</file>

<file path=xl/ctrlProps/ctrlProp145.xml><?xml version="1.0" encoding="utf-8"?>
<formControlPr xmlns="http://schemas.microsoft.com/office/spreadsheetml/2009/9/main" objectType="CheckBox" checked="Checked" fmlaLink="$E$134" lockText="1" noThreeD="1"/>
</file>

<file path=xl/ctrlProps/ctrlProp146.xml><?xml version="1.0" encoding="utf-8"?>
<formControlPr xmlns="http://schemas.microsoft.com/office/spreadsheetml/2009/9/main" objectType="CheckBox" checked="Checked" fmlaLink="$E$140" lockText="1" noThreeD="1"/>
</file>

<file path=xl/ctrlProps/ctrlProp147.xml><?xml version="1.0" encoding="utf-8"?>
<formControlPr xmlns="http://schemas.microsoft.com/office/spreadsheetml/2009/9/main" objectType="CheckBox" checked="Checked" fmlaLink="$E$141" lockText="1" noThreeD="1"/>
</file>

<file path=xl/ctrlProps/ctrlProp148.xml><?xml version="1.0" encoding="utf-8"?>
<formControlPr xmlns="http://schemas.microsoft.com/office/spreadsheetml/2009/9/main" objectType="CheckBox" checked="Checked" fmlaLink="$E$142"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fmlaLink="$E$17" lockText="1" noThreeD="1"/>
</file>

<file path=xl/ctrlProps/ctrlProp150.xml><?xml version="1.0" encoding="utf-8"?>
<formControlPr xmlns="http://schemas.microsoft.com/office/spreadsheetml/2009/9/main" objectType="CheckBox" checked="Checked" fmlaLink="$E$143" lockText="1" noThreeD="1"/>
</file>

<file path=xl/ctrlProps/ctrlProp151.xml><?xml version="1.0" encoding="utf-8"?>
<formControlPr xmlns="http://schemas.microsoft.com/office/spreadsheetml/2009/9/main" objectType="CheckBox" checked="Checked" fmlaLink="$E$149" lockText="1" noThreeD="1"/>
</file>

<file path=xl/ctrlProps/ctrlProp152.xml><?xml version="1.0" encoding="utf-8"?>
<formControlPr xmlns="http://schemas.microsoft.com/office/spreadsheetml/2009/9/main" objectType="CheckBox" checked="Checked" fmlaLink="$E$150" lockText="1" noThreeD="1"/>
</file>

<file path=xl/ctrlProps/ctrlProp153.xml><?xml version="1.0" encoding="utf-8"?>
<formControlPr xmlns="http://schemas.microsoft.com/office/spreadsheetml/2009/9/main" objectType="CheckBox" checked="Checked" fmlaLink="$E$151"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fmlaLink="$E$152" lockText="1" noThreeD="1"/>
</file>

<file path=xl/ctrlProps/ctrlProp156.xml><?xml version="1.0" encoding="utf-8"?>
<formControlPr xmlns="http://schemas.microsoft.com/office/spreadsheetml/2009/9/main" objectType="CheckBox" checked="Checked" fmlaLink="$E$148" lockText="1" noThreeD="1"/>
</file>

<file path=xl/ctrlProps/ctrlProp157.xml><?xml version="1.0" encoding="utf-8"?>
<formControlPr xmlns="http://schemas.microsoft.com/office/spreadsheetml/2009/9/main" objectType="Drop" dropLines="72" dropStyle="combo" dx="16" fmlaLink="$E$13" fmlaRange="'Antwoorden keuzelijsten'!$A$1:$A$2" sel="1" val="0"/>
</file>

<file path=xl/ctrlProps/ctrlProp158.xml><?xml version="1.0" encoding="utf-8"?>
<formControlPr xmlns="http://schemas.microsoft.com/office/spreadsheetml/2009/9/main" objectType="Drop" dropLines="72" dropStyle="combo" dx="16" fmlaLink="$E$14" fmlaRange="'Antwoorden keuzelijsten'!$A$1:$A$2" sel="1" val="0"/>
</file>

<file path=xl/ctrlProps/ctrlProp159.xml><?xml version="1.0" encoding="utf-8"?>
<formControlPr xmlns="http://schemas.microsoft.com/office/spreadsheetml/2009/9/main" objectType="Drop" dropLines="72" dropStyle="combo" dx="16" fmlaLink="Vragenlijst!$E$31" fmlaRange="'Antwoorden keuzelijsten'!$A$1:$A$2" sel="1" val="0"/>
</file>

<file path=xl/ctrlProps/ctrlProp16.xml><?xml version="1.0" encoding="utf-8"?>
<formControlPr xmlns="http://schemas.microsoft.com/office/spreadsheetml/2009/9/main" objectType="CheckBox" checked="Checked" fmlaLink="$E$18" lockText="1" noThreeD="1"/>
</file>

<file path=xl/ctrlProps/ctrlProp160.xml><?xml version="1.0" encoding="utf-8"?>
<formControlPr xmlns="http://schemas.microsoft.com/office/spreadsheetml/2009/9/main" objectType="Drop" dropLines="72" dropStyle="combo" dx="16" fmlaLink="Vragenlijst!$E$32" fmlaRange="'Antwoorden keuzelijsten'!$A$1:$A$2" sel="1" val="0"/>
</file>

<file path=xl/ctrlProps/ctrlProp161.xml><?xml version="1.0" encoding="utf-8"?>
<formControlPr xmlns="http://schemas.microsoft.com/office/spreadsheetml/2009/9/main" objectType="Drop" dropLines="72" dropStyle="combo" dx="16" fmlaLink="Vragenlijst!$E$47" fmlaRange="'Antwoorden keuzelijsten'!$A$1:$A$2" sel="1" val="0"/>
</file>

<file path=xl/ctrlProps/ctrlProp162.xml><?xml version="1.0" encoding="utf-8"?>
<formControlPr xmlns="http://schemas.microsoft.com/office/spreadsheetml/2009/9/main" objectType="Drop" dropLines="72" dropStyle="combo" dx="16" fmlaLink="Vragenlijst!$E$65" fmlaRange="'Antwoorden keuzelijsten'!$A$1:$A$2" sel="1" val="0"/>
</file>

<file path=xl/ctrlProps/ctrlProp163.xml><?xml version="1.0" encoding="utf-8"?>
<formControlPr xmlns="http://schemas.microsoft.com/office/spreadsheetml/2009/9/main" objectType="Drop" dropLines="72" dropStyle="combo" dx="16" fmlaLink="Vragenlijst!$E$65" fmlaRange="'Antwoorden keuzelijsten'!$A$1:$A$2" sel="1" val="0"/>
</file>

<file path=xl/ctrlProps/ctrlProp164.xml><?xml version="1.0" encoding="utf-8"?>
<formControlPr xmlns="http://schemas.microsoft.com/office/spreadsheetml/2009/9/main" objectType="Drop" dropLines="72" dropStyle="combo" dx="16" fmlaLink="Vragenlijst!$E$65" fmlaRange="'Antwoorden keuzelijsten'!$A$1:$A$2" sel="1" val="0"/>
</file>

<file path=xl/ctrlProps/ctrlProp165.xml><?xml version="1.0" encoding="utf-8"?>
<formControlPr xmlns="http://schemas.microsoft.com/office/spreadsheetml/2009/9/main" objectType="Drop" dropLines="72" dropStyle="combo" dx="16" fmlaLink="Vragenlijst!$E$66" fmlaRange="'Antwoorden keuzelijsten'!$A$1:$A$2" sel="1" val="0"/>
</file>

<file path=xl/ctrlProps/ctrlProp166.xml><?xml version="1.0" encoding="utf-8"?>
<formControlPr xmlns="http://schemas.microsoft.com/office/spreadsheetml/2009/9/main" objectType="Drop" dropLines="72" dropStyle="combo" dx="16" fmlaLink="Vragenlijst!$E$65" fmlaRange="'Antwoorden keuzelijsten'!$A$1:$A$2" sel="1" val="0"/>
</file>

<file path=xl/ctrlProps/ctrlProp167.xml><?xml version="1.0" encoding="utf-8"?>
<formControlPr xmlns="http://schemas.microsoft.com/office/spreadsheetml/2009/9/main" objectType="Drop" dropLines="72" dropStyle="combo" dx="16" fmlaLink="Vragenlijst!$E$67" fmlaRange="'Antwoorden keuzelijsten'!$A$1:$A$2" sel="1" val="0"/>
</file>

<file path=xl/ctrlProps/ctrlProp168.xml><?xml version="1.0" encoding="utf-8"?>
<formControlPr xmlns="http://schemas.microsoft.com/office/spreadsheetml/2009/9/main" objectType="Drop" dropLines="72" dropStyle="combo" dx="16" fmlaLink="Vragenlijst!$E$65" fmlaRange="'Antwoorden keuzelijsten'!$A$1:$A$2" sel="1" val="0"/>
</file>

<file path=xl/ctrlProps/ctrlProp169.xml><?xml version="1.0" encoding="utf-8"?>
<formControlPr xmlns="http://schemas.microsoft.com/office/spreadsheetml/2009/9/main" objectType="Drop" dropLines="72" dropStyle="combo" dx="16" fmlaLink="Vragenlijst!$E$83" fmlaRange="'Antwoorden keuzelijsten'!$A$1:$A$2" sel="1" val="0"/>
</file>

<file path=xl/ctrlProps/ctrlProp17.xml><?xml version="1.0" encoding="utf-8"?>
<formControlPr xmlns="http://schemas.microsoft.com/office/spreadsheetml/2009/9/main" objectType="CheckBox" fmlaLink="$E$19" lockText="1" noThreeD="1"/>
</file>

<file path=xl/ctrlProps/ctrlProp170.xml><?xml version="1.0" encoding="utf-8"?>
<formControlPr xmlns="http://schemas.microsoft.com/office/spreadsheetml/2009/9/main" objectType="Drop" dropLines="72" dropStyle="combo" dx="16" fmlaLink="Vragenlijst!$E$65" fmlaRange="'Antwoorden keuzelijsten'!$A$1:$A$2" sel="1" val="0"/>
</file>

<file path=xl/ctrlProps/ctrlProp171.xml><?xml version="1.0" encoding="utf-8"?>
<formControlPr xmlns="http://schemas.microsoft.com/office/spreadsheetml/2009/9/main" objectType="Drop" dropLines="72" dropStyle="combo" dx="16" fmlaLink="Vragenlijst!$E$85" fmlaRange="'Antwoorden keuzelijsten'!$A$1:$A$2" sel="1" val="0"/>
</file>

<file path=xl/ctrlProps/ctrlProp172.xml><?xml version="1.0" encoding="utf-8"?>
<formControlPr xmlns="http://schemas.microsoft.com/office/spreadsheetml/2009/9/main" objectType="Drop" dropLines="72" dropStyle="combo" dx="16" fmlaLink="Vragenlijst!$E$65" fmlaRange="'Antwoorden keuzelijsten'!$A$1:$A$2" sel="1" val="0"/>
</file>

<file path=xl/ctrlProps/ctrlProp173.xml><?xml version="1.0" encoding="utf-8"?>
<formControlPr xmlns="http://schemas.microsoft.com/office/spreadsheetml/2009/9/main" objectType="Drop" dropLines="72" dropStyle="combo" dx="16" fmlaLink="Vragenlijst!$E$103" fmlaRange="'Antwoorden keuzelijsten'!$A$1:$A$2" sel="1" val="0"/>
</file>

<file path=xl/ctrlProps/ctrlProp174.xml><?xml version="1.0" encoding="utf-8"?>
<formControlPr xmlns="http://schemas.microsoft.com/office/spreadsheetml/2009/9/main" objectType="Drop" dropLines="72" dropStyle="combo" dx="16" fmlaLink="Vragenlijst!$E$65" fmlaRange="'Antwoorden keuzelijsten'!$A$1:$A$2" sel="1" val="0"/>
</file>

<file path=xl/ctrlProps/ctrlProp175.xml><?xml version="1.0" encoding="utf-8"?>
<formControlPr xmlns="http://schemas.microsoft.com/office/spreadsheetml/2009/9/main" objectType="Drop" dropLines="72" dropStyle="combo" dx="16" fmlaLink="Vragenlijst!$E$105" fmlaRange="'Antwoorden keuzelijsten'!$A$1:$A$2" sel="1" val="0"/>
</file>

<file path=xl/ctrlProps/ctrlProp176.xml><?xml version="1.0" encoding="utf-8"?>
<formControlPr xmlns="http://schemas.microsoft.com/office/spreadsheetml/2009/9/main" objectType="Drop" dropLines="72" dropStyle="combo" dx="16" fmlaLink="Vragenlijst!$E$65" fmlaRange="'Antwoorden keuzelijsten'!$A$1:$A$2" sel="1" val="0"/>
</file>

<file path=xl/ctrlProps/ctrlProp177.xml><?xml version="1.0" encoding="utf-8"?>
<formControlPr xmlns="http://schemas.microsoft.com/office/spreadsheetml/2009/9/main" objectType="Drop" dropLines="72" dropStyle="combo" dx="16" fmlaLink="Vragenlijst!$E$127" fmlaRange="'Antwoorden keuzelijsten'!$A$1:$A$2" sel="1" val="0"/>
</file>

<file path=xl/ctrlProps/ctrlProp178.xml><?xml version="1.0" encoding="utf-8"?>
<formControlPr xmlns="http://schemas.microsoft.com/office/spreadsheetml/2009/9/main" objectType="Drop" dropLines="72" dropStyle="combo" dx="16" fmlaLink="Vragenlijst!$E$65" fmlaRange="'Antwoorden keuzelijsten'!$A$1:$A$2" sel="1" val="0"/>
</file>

<file path=xl/ctrlProps/ctrlProp179.xml><?xml version="1.0" encoding="utf-8"?>
<formControlPr xmlns="http://schemas.microsoft.com/office/spreadsheetml/2009/9/main" objectType="Drop" dropLines="72" dropStyle="combo" dx="16" fmlaLink="Vragenlijst!$E$128" fmlaRange="'Antwoorden keuzelijsten'!$A$1:$A$2" sel="1" val="0"/>
</file>

<file path=xl/ctrlProps/ctrlProp18.xml><?xml version="1.0" encoding="utf-8"?>
<formControlPr xmlns="http://schemas.microsoft.com/office/spreadsheetml/2009/9/main" objectType="CheckBox" checked="Checked" fmlaLink="$E$22" lockText="1" noThreeD="1"/>
</file>

<file path=xl/ctrlProps/ctrlProp180.xml><?xml version="1.0" encoding="utf-8"?>
<formControlPr xmlns="http://schemas.microsoft.com/office/spreadsheetml/2009/9/main" objectType="Drop" dropLines="72" dropStyle="combo" dx="16" fmlaLink="Vragenlijst!$E$65" fmlaRange="'Antwoorden keuzelijsten'!$A$1:$A$2" sel="1" val="0"/>
</file>

<file path=xl/ctrlProps/ctrlProp181.xml><?xml version="1.0" encoding="utf-8"?>
<formControlPr xmlns="http://schemas.microsoft.com/office/spreadsheetml/2009/9/main" objectType="Drop" dropLines="72" dropStyle="combo" dx="16" fmlaLink="Vragenlijst!$E$129" fmlaRange="'Antwoorden keuzelijsten'!$A$1:$A$2" sel="1" val="0"/>
</file>

<file path=xl/ctrlProps/ctrlProp182.xml><?xml version="1.0" encoding="utf-8"?>
<formControlPr xmlns="http://schemas.microsoft.com/office/spreadsheetml/2009/9/main" objectType="Drop" dropLines="72" dropStyle="combo" dx="16" fmlaLink="Vragenlijst!$E$65" fmlaRange="'Antwoorden keuzelijsten'!$A$1:$A$2" sel="1" val="0"/>
</file>

<file path=xl/ctrlProps/ctrlProp183.xml><?xml version="1.0" encoding="utf-8"?>
<formControlPr xmlns="http://schemas.microsoft.com/office/spreadsheetml/2009/9/main" objectType="Drop" dropLines="72" dropStyle="combo" dx="16" fmlaLink="Vragenlijst!$E$145" fmlaRange="'Antwoorden keuzelijsten'!$A$1:$A$2" sel="1" val="0"/>
</file>

<file path=xl/ctrlProps/ctrlProp184.xml><?xml version="1.0" encoding="utf-8"?>
<formControlPr xmlns="http://schemas.microsoft.com/office/spreadsheetml/2009/9/main" objectType="Drop" dropLines="72" dropStyle="combo" dx="16" fmlaLink="Vragenlijst!$E$65" fmlaRange="'Antwoorden keuzelijsten'!$A$1:$A$2" sel="1" val="0"/>
</file>

<file path=xl/ctrlProps/ctrlProp185.xml><?xml version="1.0" encoding="utf-8"?>
<formControlPr xmlns="http://schemas.microsoft.com/office/spreadsheetml/2009/9/main" objectType="Drop" dropLines="72" dropStyle="combo" dx="16" fmlaLink="Vragenlijst!$E$147" fmlaRange="'Antwoorden keuzelijsten'!$A$1:$A$2" sel="1" val="0"/>
</file>

<file path=xl/ctrlProps/ctrlProp186.xml><?xml version="1.0" encoding="utf-8"?>
<formControlPr xmlns="http://schemas.microsoft.com/office/spreadsheetml/2009/9/main" objectType="Drop" dropLines="72" dropStyle="combo" dx="16" fmlaLink="Vragenlijst!$E$65" fmlaRange="'Antwoorden keuzelijsten'!$A$1:$A$2" sel="1" val="0"/>
</file>

<file path=xl/ctrlProps/ctrlProp187.xml><?xml version="1.0" encoding="utf-8"?>
<formControlPr xmlns="http://schemas.microsoft.com/office/spreadsheetml/2009/9/main" objectType="Drop" dropLines="72" dropStyle="combo" dx="16" fmlaLink="Vragenlijst!$E$161" fmlaRange="'Antwoorden keuzelijsten'!$A$1:$A$2" sel="1" val="0"/>
</file>

<file path=xl/ctrlProps/ctrlProp188.xml><?xml version="1.0" encoding="utf-8"?>
<formControlPr xmlns="http://schemas.microsoft.com/office/spreadsheetml/2009/9/main" objectType="Drop" dropLines="72" dropStyle="combo" dx="16" fmlaLink="Vragenlijst!$E$65" fmlaRange="'Antwoorden keuzelijsten'!$A$1:$A$2" sel="1" val="0"/>
</file>

<file path=xl/ctrlProps/ctrlProp189.xml><?xml version="1.0" encoding="utf-8"?>
<formControlPr xmlns="http://schemas.microsoft.com/office/spreadsheetml/2009/9/main" objectType="Drop" dropLines="72" dropStyle="combo" dx="16" fmlaLink="Vragenlijst!$E$163" fmlaRange="'Antwoorden keuzelijsten'!$A$1:$A$2" sel="1" val="0"/>
</file>

<file path=xl/ctrlProps/ctrlProp19.xml><?xml version="1.0" encoding="utf-8"?>
<formControlPr xmlns="http://schemas.microsoft.com/office/spreadsheetml/2009/9/main" objectType="CheckBox" checked="Checked" fmlaLink="$E$23" lockText="1"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CheckBox" checked="Checked" fmlaLink="$E$24"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checked="Checked" fmlaLink="$E$26" lockText="1" noThreeD="1"/>
</file>

<file path=xl/ctrlProps/ctrlProp23.xml><?xml version="1.0" encoding="utf-8"?>
<formControlPr xmlns="http://schemas.microsoft.com/office/spreadsheetml/2009/9/main" objectType="CheckBox" checked="Checked" fmlaLink="$E$27" lockText="1" noThreeD="1"/>
</file>

<file path=xl/ctrlProps/ctrlProp24.xml><?xml version="1.0" encoding="utf-8"?>
<formControlPr xmlns="http://schemas.microsoft.com/office/spreadsheetml/2009/9/main" objectType="CheckBox" checked="Checked" fmlaLink="$E$28"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fmlaLink="$E$29" lockText="1" noThreeD="1"/>
</file>

<file path=xl/ctrlProps/ctrlProp27.xml><?xml version="1.0" encoding="utf-8"?>
<formControlPr xmlns="http://schemas.microsoft.com/office/spreadsheetml/2009/9/main" objectType="CheckBox" checked="Checked" fmlaLink="$E$33" lockText="1" noThreeD="1"/>
</file>

<file path=xl/ctrlProps/ctrlProp28.xml><?xml version="1.0" encoding="utf-8"?>
<formControlPr xmlns="http://schemas.microsoft.com/office/spreadsheetml/2009/9/main" objectType="CheckBox" checked="Checked" fmlaLink="$E$34" lockText="1" noThreeD="1"/>
</file>

<file path=xl/ctrlProps/ctrlProp29.xml><?xml version="1.0" encoding="utf-8"?>
<formControlPr xmlns="http://schemas.microsoft.com/office/spreadsheetml/2009/9/main" objectType="CheckBox" checked="Checked" fmlaLink="$E$35" lockText="1" noThreeD="1"/>
</file>

<file path=xl/ctrlProps/ctrlProp3.xml><?xml version="1.0" encoding="utf-8"?>
<formControlPr xmlns="http://schemas.microsoft.com/office/spreadsheetml/2009/9/main" objectType="CheckBox" checked="Checked" fmlaLink="$E$3" lockText="1" noThreeD="1"/>
</file>

<file path=xl/ctrlProps/ctrlProp30.xml><?xml version="1.0" encoding="utf-8"?>
<formControlPr xmlns="http://schemas.microsoft.com/office/spreadsheetml/2009/9/main" objectType="CheckBox" checked="Checked" fmlaLink="$E$36"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fmlaLink="$E$37" lockText="1" noThreeD="1"/>
</file>

<file path=xl/ctrlProps/ctrlProp33.xml><?xml version="1.0" encoding="utf-8"?>
<formControlPr xmlns="http://schemas.microsoft.com/office/spreadsheetml/2009/9/main" objectType="CheckBox" checked="Checked" fmlaLink="$E$38" lockText="1" noThreeD="1"/>
</file>

<file path=xl/ctrlProps/ctrlProp34.xml><?xml version="1.0" encoding="utf-8"?>
<formControlPr xmlns="http://schemas.microsoft.com/office/spreadsheetml/2009/9/main" objectType="CheckBox" checked="Checked" fmlaLink="$E$40" lockText="1" noThreeD="1"/>
</file>

<file path=xl/ctrlProps/ctrlProp35.xml><?xml version="1.0" encoding="utf-8"?>
<formControlPr xmlns="http://schemas.microsoft.com/office/spreadsheetml/2009/9/main" objectType="CheckBox" checked="Checked" fmlaLink="$E$41" lockText="1" noThreeD="1"/>
</file>

<file path=xl/ctrlProps/ctrlProp36.xml><?xml version="1.0" encoding="utf-8"?>
<formControlPr xmlns="http://schemas.microsoft.com/office/spreadsheetml/2009/9/main" objectType="CheckBox" checked="Checked" fmlaLink="$E$42"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fmlaLink="$E$43" lockText="1" noThreeD="1"/>
</file>

<file path=xl/ctrlProps/ctrlProp39.xml><?xml version="1.0" encoding="utf-8"?>
<formControlPr xmlns="http://schemas.microsoft.com/office/spreadsheetml/2009/9/main" objectType="CheckBox" checked="Checked" fmlaLink="$E$48" lockText="1" noThreeD="1"/>
</file>

<file path=xl/ctrlProps/ctrlProp4.xml><?xml version="1.0" encoding="utf-8"?>
<formControlPr xmlns="http://schemas.microsoft.com/office/spreadsheetml/2009/9/main" objectType="CheckBox" checked="Checked" fmlaLink="$E$4" lockText="1" noThreeD="1"/>
</file>

<file path=xl/ctrlProps/ctrlProp40.xml><?xml version="1.0" encoding="utf-8"?>
<formControlPr xmlns="http://schemas.microsoft.com/office/spreadsheetml/2009/9/main" objectType="CheckBox" checked="Checked" fmlaLink="$E$49" lockText="1" noThreeD="1"/>
</file>

<file path=xl/ctrlProps/ctrlProp41.xml><?xml version="1.0" encoding="utf-8"?>
<formControlPr xmlns="http://schemas.microsoft.com/office/spreadsheetml/2009/9/main" objectType="CheckBox" checked="Checked" fmlaLink="$E$50" lockText="1" noThreeD="1"/>
</file>

<file path=xl/ctrlProps/ctrlProp42.xml><?xml version="1.0" encoding="utf-8"?>
<formControlPr xmlns="http://schemas.microsoft.com/office/spreadsheetml/2009/9/main" objectType="CheckBox" fmlaLink="$E$53" lockText="1" noThreeD="1"/>
</file>

<file path=xl/ctrlProps/ctrlProp43.xml><?xml version="1.0" encoding="utf-8"?>
<formControlPr xmlns="http://schemas.microsoft.com/office/spreadsheetml/2009/9/main" objectType="CheckBox" fmlaLink="$E$51" lockText="1" noThreeD="1"/>
</file>

<file path=xl/ctrlProps/ctrlProp44.xml><?xml version="1.0" encoding="utf-8"?>
<formControlPr xmlns="http://schemas.microsoft.com/office/spreadsheetml/2009/9/main" objectType="CheckBox" checked="Checked" fmlaLink="$E$52" lockText="1" noThreeD="1"/>
</file>

<file path=xl/ctrlProps/ctrlProp45.xml><?xml version="1.0" encoding="utf-8"?>
<formControlPr xmlns="http://schemas.microsoft.com/office/spreadsheetml/2009/9/main" objectType="CheckBox" checked="Checked" fmlaLink="$E$56" lockText="1" noThreeD="1"/>
</file>

<file path=xl/ctrlProps/ctrlProp46.xml><?xml version="1.0" encoding="utf-8"?>
<formControlPr xmlns="http://schemas.microsoft.com/office/spreadsheetml/2009/9/main" objectType="CheckBox" checked="Checked" fmlaLink="$E$57" lockText="1" noThreeD="1"/>
</file>

<file path=xl/ctrlProps/ctrlProp47.xml><?xml version="1.0" encoding="utf-8"?>
<formControlPr xmlns="http://schemas.microsoft.com/office/spreadsheetml/2009/9/main" objectType="CheckBox" checked="Checked" fmlaLink="$E$58"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fmlaLink="$E$60" lockText="1" noThreeD="1"/>
</file>

<file path=xl/ctrlProps/ctrlProp5.xml><?xml version="1.0" encoding="utf-8"?>
<formControlPr xmlns="http://schemas.microsoft.com/office/spreadsheetml/2009/9/main" objectType="CheckBox" checked="Checked" fmlaLink="$E$5" lockText="1" noThreeD="1"/>
</file>

<file path=xl/ctrlProps/ctrlProp50.xml><?xml version="1.0" encoding="utf-8"?>
<formControlPr xmlns="http://schemas.microsoft.com/office/spreadsheetml/2009/9/main" objectType="CheckBox" checked="Checked" fmlaLink="$E$61" lockText="1" noThreeD="1"/>
</file>

<file path=xl/ctrlProps/ctrlProp51.xml><?xml version="1.0" encoding="utf-8"?>
<formControlPr xmlns="http://schemas.microsoft.com/office/spreadsheetml/2009/9/main" objectType="CheckBox" checked="Checked" fmlaLink="$E$62"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checked="Checked" fmlaLink="$E$63" lockText="1" noThreeD="1"/>
</file>

<file path=xl/ctrlProps/ctrlProp54.xml><?xml version="1.0" encoding="utf-8"?>
<formControlPr xmlns="http://schemas.microsoft.com/office/spreadsheetml/2009/9/main" objectType="CheckBox" checked="Checked" fmlaLink="$E$55" lockText="1" noThreeD="1"/>
</file>

<file path=xl/ctrlProps/ctrlProp55.xml><?xml version="1.0" encoding="utf-8"?>
<formControlPr xmlns="http://schemas.microsoft.com/office/spreadsheetml/2009/9/main" objectType="CheckBox" checked="Checked" fmlaLink="$E$21" lockText="1" noThreeD="1"/>
</file>

<file path=xl/ctrlProps/ctrlProp56.xml><?xml version="1.0" encoding="utf-8"?>
<formControlPr xmlns="http://schemas.microsoft.com/office/spreadsheetml/2009/9/main" objectType="CheckBox" checked="Checked" fmlaLink="$E$20" lockText="1" noThreeD="1"/>
</file>

<file path=xl/ctrlProps/ctrlProp57.xml><?xml version="1.0" encoding="utf-8"?>
<formControlPr xmlns="http://schemas.microsoft.com/office/spreadsheetml/2009/9/main" objectType="CheckBox" checked="Checked" fmlaLink="$E$54" lockText="1" noThreeD="1"/>
</file>

<file path=xl/ctrlProps/ctrlProp58.xml><?xml version="1.0" encoding="utf-8"?>
<formControlPr xmlns="http://schemas.microsoft.com/office/spreadsheetml/2009/9/main" objectType="CheckBox" checked="Checked" fmlaLink="$E$86" lockText="1" noThreeD="1"/>
</file>

<file path=xl/ctrlProps/ctrlProp59.xml><?xml version="1.0" encoding="utf-8"?>
<formControlPr xmlns="http://schemas.microsoft.com/office/spreadsheetml/2009/9/main" objectType="CheckBox" checked="Checked" fmlaLink="$E$87" lockText="1" noThreeD="1"/>
</file>

<file path=xl/ctrlProps/ctrlProp6.xml><?xml version="1.0" encoding="utf-8"?>
<formControlPr xmlns="http://schemas.microsoft.com/office/spreadsheetml/2009/9/main" objectType="CheckBox" checked="Checked" fmlaLink="$E$6" lockText="1" noThreeD="1"/>
</file>

<file path=xl/ctrlProps/ctrlProp60.xml><?xml version="1.0" encoding="utf-8"?>
<formControlPr xmlns="http://schemas.microsoft.com/office/spreadsheetml/2009/9/main" objectType="CheckBox" checked="Checked" fmlaLink="$E$88"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checked="Checked" fmlaLink="$E$89" lockText="1" noThreeD="1"/>
</file>

<file path=xl/ctrlProps/ctrlProp63.xml><?xml version="1.0" encoding="utf-8"?>
<formControlPr xmlns="http://schemas.microsoft.com/office/spreadsheetml/2009/9/main" objectType="CheckBox" checked="Checked" fmlaLink="$E$90" lockText="1" noThreeD="1"/>
</file>

<file path=xl/ctrlProps/ctrlProp64.xml><?xml version="1.0" encoding="utf-8"?>
<formControlPr xmlns="http://schemas.microsoft.com/office/spreadsheetml/2009/9/main" objectType="CheckBox" checked="Checked" fmlaLink="$E$94" lockText="1" noThreeD="1"/>
</file>

<file path=xl/ctrlProps/ctrlProp65.xml><?xml version="1.0" encoding="utf-8"?>
<formControlPr xmlns="http://schemas.microsoft.com/office/spreadsheetml/2009/9/main" objectType="CheckBox" checked="Checked" fmlaLink="$E$95" lockText="1" noThreeD="1"/>
</file>

<file path=xl/ctrlProps/ctrlProp66.xml><?xml version="1.0" encoding="utf-8"?>
<formControlPr xmlns="http://schemas.microsoft.com/office/spreadsheetml/2009/9/main" objectType="CheckBox" checked="Checked" fmlaLink="$E$96"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fmlaLink="$E$93" lockText="1" noThreeD="1"/>
</file>

<file path=xl/ctrlProps/ctrlProp69.xml><?xml version="1.0" encoding="utf-8"?>
<formControlPr xmlns="http://schemas.microsoft.com/office/spreadsheetml/2009/9/main" objectType="CheckBox" checked="Checked" fmlaLink="$E$92" lockText="1" noThreeD="1"/>
</file>

<file path=xl/ctrlProps/ctrlProp7.xml><?xml version="1.0" encoding="utf-8"?>
<formControlPr xmlns="http://schemas.microsoft.com/office/spreadsheetml/2009/9/main" objectType="CheckBox" checked="Checked" fmlaLink="$E$7" lockText="1" noThreeD="1"/>
</file>

<file path=xl/ctrlProps/ctrlProp70.xml><?xml version="1.0" encoding="utf-8"?>
<formControlPr xmlns="http://schemas.microsoft.com/office/spreadsheetml/2009/9/main" objectType="CheckBox" checked="Checked" fmlaLink="$E$98" lockText="1" noThreeD="1"/>
</file>

<file path=xl/ctrlProps/ctrlProp71.xml><?xml version="1.0" encoding="utf-8"?>
<formControlPr xmlns="http://schemas.microsoft.com/office/spreadsheetml/2009/9/main" objectType="CheckBox" checked="Checked" fmlaLink="$E$99" lockText="1" noThreeD="1"/>
</file>

<file path=xl/ctrlProps/ctrlProp72.xml><?xml version="1.0" encoding="utf-8"?>
<formControlPr xmlns="http://schemas.microsoft.com/office/spreadsheetml/2009/9/main" objectType="CheckBox" checked="Checked" fmlaLink="$E$100"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checked="Checked" fmlaLink="$E$101" lockText="1" noThreeD="1"/>
</file>

<file path=xl/ctrlProps/ctrlProp75.xml><?xml version="1.0" encoding="utf-8"?>
<formControlPr xmlns="http://schemas.microsoft.com/office/spreadsheetml/2009/9/main" objectType="CheckBox" checked="Checked" fmlaLink="$E$154" lockText="1" noThreeD="1"/>
</file>

<file path=xl/ctrlProps/ctrlProp76.xml><?xml version="1.0" encoding="utf-8"?>
<formControlPr xmlns="http://schemas.microsoft.com/office/spreadsheetml/2009/9/main" objectType="CheckBox" checked="Checked" fmlaLink="$E$155" lockText="1" noThreeD="1"/>
</file>

<file path=xl/ctrlProps/ctrlProp77.xml><?xml version="1.0" encoding="utf-8"?>
<formControlPr xmlns="http://schemas.microsoft.com/office/spreadsheetml/2009/9/main" objectType="CheckBox" checked="Checked" fmlaLink="$E$156" lockText="1" noThreeD="1"/>
</file>

<file path=xl/ctrlProps/ctrlProp78.xml><?xml version="1.0" encoding="utf-8"?>
<formControlPr xmlns="http://schemas.microsoft.com/office/spreadsheetml/2009/9/main" objectType="CheckBox" checked="Checked" fmlaLink="$E$157"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E$8" lockText="1" noThreeD="1"/>
</file>

<file path=xl/ctrlProps/ctrlProp80.xml><?xml version="1.0" encoding="utf-8"?>
<formControlPr xmlns="http://schemas.microsoft.com/office/spreadsheetml/2009/9/main" objectType="CheckBox" checked="Checked" fmlaLink="$E$158" lockText="1" noThreeD="1"/>
</file>

<file path=xl/ctrlProps/ctrlProp81.xml><?xml version="1.0" encoding="utf-8"?>
<formControlPr xmlns="http://schemas.microsoft.com/office/spreadsheetml/2009/9/main" objectType="CheckBox" checked="Checked" fmlaLink="$E$159" lockText="1" noThreeD="1"/>
</file>

<file path=xl/ctrlProps/ctrlProp82.xml><?xml version="1.0" encoding="utf-8"?>
<formControlPr xmlns="http://schemas.microsoft.com/office/spreadsheetml/2009/9/main" objectType="CheckBox" checked="Checked" fmlaLink="$E$68" lockText="1" noThreeD="1"/>
</file>

<file path=xl/ctrlProps/ctrlProp83.xml><?xml version="1.0" encoding="utf-8"?>
<formControlPr xmlns="http://schemas.microsoft.com/office/spreadsheetml/2009/9/main" objectType="CheckBox" checked="Checked" fmlaLink="$E$69" lockText="1" noThreeD="1"/>
</file>

<file path=xl/ctrlProps/ctrlProp84.xml><?xml version="1.0" encoding="utf-8"?>
<formControlPr xmlns="http://schemas.microsoft.com/office/spreadsheetml/2009/9/main" objectType="CheckBox" checked="Checked" fmlaLink="$E$70"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checked="Checked" fmlaLink="$E$74" lockText="1" noThreeD="1"/>
</file>

<file path=xl/ctrlProps/ctrlProp87.xml><?xml version="1.0" encoding="utf-8"?>
<formControlPr xmlns="http://schemas.microsoft.com/office/spreadsheetml/2009/9/main" objectType="CheckBox" checked="Checked" fmlaLink="$E$75" lockText="1" noThreeD="1"/>
</file>

<file path=xl/ctrlProps/ctrlProp88.xml><?xml version="1.0" encoding="utf-8"?>
<formControlPr xmlns="http://schemas.microsoft.com/office/spreadsheetml/2009/9/main" objectType="CheckBox" checked="Checked" fmlaLink="$E$76"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fmlaLink="$E$10" lockText="1" noThreeD="1"/>
</file>

<file path=xl/ctrlProps/ctrlProp90.xml><?xml version="1.0" encoding="utf-8"?>
<formControlPr xmlns="http://schemas.microsoft.com/office/spreadsheetml/2009/9/main" objectType="CheckBox" checked="Checked" fmlaLink="$E$73" lockText="1" noThreeD="1"/>
</file>

<file path=xl/ctrlProps/ctrlProp91.xml><?xml version="1.0" encoding="utf-8"?>
<formControlPr xmlns="http://schemas.microsoft.com/office/spreadsheetml/2009/9/main" objectType="CheckBox" checked="Checked" fmlaLink="$E$72" lockText="1" noThreeD="1"/>
</file>

<file path=xl/ctrlProps/ctrlProp92.xml><?xml version="1.0" encoding="utf-8"?>
<formControlPr xmlns="http://schemas.microsoft.com/office/spreadsheetml/2009/9/main" objectType="CheckBox" checked="Checked" fmlaLink="$E$78" lockText="1" noThreeD="1"/>
</file>

<file path=xl/ctrlProps/ctrlProp93.xml><?xml version="1.0" encoding="utf-8"?>
<formControlPr xmlns="http://schemas.microsoft.com/office/spreadsheetml/2009/9/main" objectType="CheckBox" checked="Checked" fmlaLink="$E$79" lockText="1" noThreeD="1"/>
</file>

<file path=xl/ctrlProps/ctrlProp94.xml><?xml version="1.0" encoding="utf-8"?>
<formControlPr xmlns="http://schemas.microsoft.com/office/spreadsheetml/2009/9/main" objectType="CheckBox" checked="Checked" fmlaLink="$E$80"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fmlaLink="$E$81" lockText="1" noThreeD="1"/>
</file>

<file path=xl/ctrlProps/ctrlProp97.xml><?xml version="1.0" encoding="utf-8"?>
<formControlPr xmlns="http://schemas.microsoft.com/office/spreadsheetml/2009/9/main" objectType="CheckBox" checked="Checked" fmlaLink="$E$106" lockText="1" noThreeD="1"/>
</file>

<file path=xl/ctrlProps/ctrlProp98.xml><?xml version="1.0" encoding="utf-8"?>
<formControlPr xmlns="http://schemas.microsoft.com/office/spreadsheetml/2009/9/main" objectType="CheckBox" checked="Checked" fmlaLink="$E$107" lockText="1" noThreeD="1"/>
</file>

<file path=xl/ctrlProps/ctrlProp99.xml><?xml version="1.0" encoding="utf-8"?>
<formControlPr xmlns="http://schemas.microsoft.com/office/spreadsheetml/2009/9/main" objectType="CheckBox" checked="Checked" fmlaLink="$E$108"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5</xdr:col>
      <xdr:colOff>114337</xdr:colOff>
      <xdr:row>45</xdr:row>
      <xdr:rowOff>33131</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9985"/>
        <a:stretch/>
      </xdr:blipFill>
      <xdr:spPr>
        <a:xfrm>
          <a:off x="132522" y="1"/>
          <a:ext cx="7005467" cy="9004852"/>
        </a:xfrm>
        <a:prstGeom prst="rect">
          <a:avLst/>
        </a:prstGeom>
      </xdr:spPr>
    </xdr:pic>
    <xdr:clientData/>
  </xdr:twoCellAnchor>
  <xdr:twoCellAnchor editAs="oneCell">
    <xdr:from>
      <xdr:col>1</xdr:col>
      <xdr:colOff>829585</xdr:colOff>
      <xdr:row>42</xdr:row>
      <xdr:rowOff>53261</xdr:rowOff>
    </xdr:from>
    <xdr:to>
      <xdr:col>4</xdr:col>
      <xdr:colOff>517220</xdr:colOff>
      <xdr:row>50</xdr:row>
      <xdr:rowOff>13252</xdr:rowOff>
    </xdr:to>
    <xdr:pic>
      <xdr:nvPicPr>
        <xdr:cNvPr id="3" name="Afbeelding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77133"/>
        <a:stretch/>
      </xdr:blipFill>
      <xdr:spPr>
        <a:xfrm>
          <a:off x="962107" y="8428635"/>
          <a:ext cx="5724000" cy="1550252"/>
        </a:xfrm>
        <a:prstGeom prst="rect">
          <a:avLst/>
        </a:prstGeom>
      </xdr:spPr>
    </xdr:pic>
    <xdr:clientData/>
  </xdr:twoCellAnchor>
  <xdr:twoCellAnchor editAs="oneCell">
    <xdr:from>
      <xdr:col>1</xdr:col>
      <xdr:colOff>876470</xdr:colOff>
      <xdr:row>80</xdr:row>
      <xdr:rowOff>24313</xdr:rowOff>
    </xdr:from>
    <xdr:to>
      <xdr:col>4</xdr:col>
      <xdr:colOff>564105</xdr:colOff>
      <xdr:row>102</xdr:row>
      <xdr:rowOff>106018</xdr:rowOff>
    </xdr:to>
    <xdr:pic>
      <xdr:nvPicPr>
        <xdr:cNvPr id="4" name="Afbeelding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39398"/>
        <a:stretch/>
      </xdr:blipFill>
      <xdr:spPr>
        <a:xfrm>
          <a:off x="1008992" y="15953426"/>
          <a:ext cx="5724000" cy="4454922"/>
        </a:xfrm>
        <a:prstGeom prst="rect">
          <a:avLst/>
        </a:prstGeom>
      </xdr:spPr>
    </xdr:pic>
    <xdr:clientData/>
  </xdr:twoCellAnchor>
  <xdr:twoCellAnchor editAs="oneCell">
    <xdr:from>
      <xdr:col>1</xdr:col>
      <xdr:colOff>880695</xdr:colOff>
      <xdr:row>121</xdr:row>
      <xdr:rowOff>181688</xdr:rowOff>
    </xdr:from>
    <xdr:to>
      <xdr:col>4</xdr:col>
      <xdr:colOff>550330</xdr:colOff>
      <xdr:row>135</xdr:row>
      <xdr:rowOff>128078</xdr:rowOff>
    </xdr:to>
    <xdr:pic>
      <xdr:nvPicPr>
        <xdr:cNvPr id="5" name="Afbeelding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13217" y="24260888"/>
          <a:ext cx="5706000" cy="2729347"/>
        </a:xfrm>
        <a:prstGeom prst="rect">
          <a:avLst/>
        </a:prstGeom>
      </xdr:spPr>
    </xdr:pic>
    <xdr:clientData/>
  </xdr:twoCellAnchor>
  <xdr:twoCellAnchor editAs="oneCell">
    <xdr:from>
      <xdr:col>1</xdr:col>
      <xdr:colOff>842837</xdr:colOff>
      <xdr:row>53</xdr:row>
      <xdr:rowOff>99391</xdr:rowOff>
    </xdr:from>
    <xdr:to>
      <xdr:col>4</xdr:col>
      <xdr:colOff>530472</xdr:colOff>
      <xdr:row>79</xdr:row>
      <xdr:rowOff>180164</xdr:rowOff>
    </xdr:to>
    <xdr:pic>
      <xdr:nvPicPr>
        <xdr:cNvPr id="17" name="Afbeelding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2573"/>
        <a:stretch/>
      </xdr:blipFill>
      <xdr:spPr>
        <a:xfrm>
          <a:off x="975359" y="10661374"/>
          <a:ext cx="5724000" cy="5249120"/>
        </a:xfrm>
        <a:prstGeom prst="rect">
          <a:avLst/>
        </a:prstGeom>
      </xdr:spPr>
    </xdr:pic>
    <xdr:clientData/>
  </xdr:twoCellAnchor>
  <xdr:twoCellAnchor editAs="oneCell">
    <xdr:from>
      <xdr:col>1</xdr:col>
      <xdr:colOff>896349</xdr:colOff>
      <xdr:row>107</xdr:row>
      <xdr:rowOff>119273</xdr:rowOff>
    </xdr:from>
    <xdr:to>
      <xdr:col>4</xdr:col>
      <xdr:colOff>583984</xdr:colOff>
      <xdr:row>122</xdr:row>
      <xdr:rowOff>20385</xdr:rowOff>
    </xdr:to>
    <xdr:pic>
      <xdr:nvPicPr>
        <xdr:cNvPr id="18" name="Afbeelding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60783"/>
        <a:stretch/>
      </xdr:blipFill>
      <xdr:spPr>
        <a:xfrm>
          <a:off x="1028871" y="21415516"/>
          <a:ext cx="5724000" cy="2882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213360</xdr:colOff>
          <xdr:row>11</xdr:row>
          <xdr:rowOff>114300</xdr:rowOff>
        </xdr:from>
        <xdr:to>
          <xdr:col>1</xdr:col>
          <xdr:colOff>739140</xdr:colOff>
          <xdr:row>11</xdr:row>
          <xdr:rowOff>381000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746760</xdr:colOff>
          <xdr:row>11</xdr:row>
          <xdr:rowOff>114300</xdr:rowOff>
        </xdr:from>
        <xdr:to>
          <xdr:col>1</xdr:col>
          <xdr:colOff>1348740</xdr:colOff>
          <xdr:row>11</xdr:row>
          <xdr:rowOff>381000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Nee</a:t>
              </a:r>
            </a:p>
          </xdr:txBody>
        </xdr:sp>
        <xdr:clientData/>
      </xdr:twoCellAnchor>
    </mc:Choice>
    <mc:Fallback/>
  </mc:AlternateContent>
  <xdr:twoCellAnchor>
    <xdr:from>
      <xdr:col>2</xdr:col>
      <xdr:colOff>215901</xdr:colOff>
      <xdr:row>0</xdr:row>
      <xdr:rowOff>1</xdr:rowOff>
    </xdr:from>
    <xdr:to>
      <xdr:col>3</xdr:col>
      <xdr:colOff>289560</xdr:colOff>
      <xdr:row>5</xdr:row>
      <xdr:rowOff>15240</xdr:rowOff>
    </xdr:to>
    <xdr:pic>
      <xdr:nvPicPr>
        <xdr:cNvPr id="2" name="Afbeelding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31741" y="1"/>
          <a:ext cx="1971039" cy="28346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49645</xdr:colOff>
      <xdr:row>2</xdr:row>
      <xdr:rowOff>43296</xdr:rowOff>
    </xdr:from>
    <xdr:to>
      <xdr:col>3</xdr:col>
      <xdr:colOff>7225607</xdr:colOff>
      <xdr:row>2</xdr:row>
      <xdr:rowOff>779319</xdr:rowOff>
    </xdr:to>
    <xdr:grpSp>
      <xdr:nvGrpSpPr>
        <xdr:cNvPr id="3" name="Groeperen 2">
          <a:extLst>
            <a:ext uri="{FF2B5EF4-FFF2-40B4-BE49-F238E27FC236}">
              <a16:creationId xmlns:a16="http://schemas.microsoft.com/office/drawing/2014/main" id="{00000000-0008-0000-0200-000003000000}"/>
            </a:ext>
          </a:extLst>
        </xdr:cNvPr>
        <xdr:cNvGrpSpPr/>
      </xdr:nvGrpSpPr>
      <xdr:grpSpPr>
        <a:xfrm>
          <a:off x="7364845" y="16815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200-000001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Het online inschrijvingsformulier van Scouts en Gidsen Vlaanderen</a:t>
                </a:r>
              </a:p>
            </xdr:txBody>
          </xdr:sp>
        </mc:Choice>
        <mc:Fallback/>
      </mc:AlternateContent>
      <xdr:sp macro="" textlink="">
        <xdr:nvSpPr>
          <xdr:cNvPr id="2" name="Rechthoek 1">
            <a:extLst>
              <a:ext uri="{FF2B5EF4-FFF2-40B4-BE49-F238E27FC236}">
                <a16:creationId xmlns:a16="http://schemas.microsoft.com/office/drawing/2014/main" id="{00000000-0008-0000-0200-000002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3</xdr:row>
      <xdr:rowOff>43296</xdr:rowOff>
    </xdr:from>
    <xdr:to>
      <xdr:col>3</xdr:col>
      <xdr:colOff>7225607</xdr:colOff>
      <xdr:row>3</xdr:row>
      <xdr:rowOff>779319</xdr:rowOff>
    </xdr:to>
    <xdr:grpSp>
      <xdr:nvGrpSpPr>
        <xdr:cNvPr id="5" name="Groeperen 4">
          <a:extLst>
            <a:ext uri="{FF2B5EF4-FFF2-40B4-BE49-F238E27FC236}">
              <a16:creationId xmlns:a16="http://schemas.microsoft.com/office/drawing/2014/main" id="{00000000-0008-0000-0200-000005000000}"/>
            </a:ext>
          </a:extLst>
        </xdr:cNvPr>
        <xdr:cNvGrpSpPr/>
      </xdr:nvGrpSpPr>
      <xdr:grpSpPr>
        <a:xfrm>
          <a:off x="7364845" y="25007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Een zelf ontwikkeld inschrijvingsformulier op de website van je groep</a:t>
                </a:r>
              </a:p>
            </xdr:txBody>
          </xdr:sp>
        </mc:Choice>
        <mc:Fallback/>
      </mc:AlternateContent>
      <xdr:sp macro="" textlink="">
        <xdr:nvSpPr>
          <xdr:cNvPr id="7" name="Rechthoek 6">
            <a:extLst>
              <a:ext uri="{FF2B5EF4-FFF2-40B4-BE49-F238E27FC236}">
                <a16:creationId xmlns:a16="http://schemas.microsoft.com/office/drawing/2014/main" id="{00000000-0008-0000-0200-000007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4</xdr:row>
      <xdr:rowOff>43296</xdr:rowOff>
    </xdr:from>
    <xdr:to>
      <xdr:col>3</xdr:col>
      <xdr:colOff>7225607</xdr:colOff>
      <xdr:row>4</xdr:row>
      <xdr:rowOff>779319</xdr:rowOff>
    </xdr:to>
    <xdr:grpSp>
      <xdr:nvGrpSpPr>
        <xdr:cNvPr id="14" name="Groeperen 13">
          <a:extLst>
            <a:ext uri="{FF2B5EF4-FFF2-40B4-BE49-F238E27FC236}">
              <a16:creationId xmlns:a16="http://schemas.microsoft.com/office/drawing/2014/main" id="{00000000-0008-0000-0200-00000E000000}"/>
            </a:ext>
          </a:extLst>
        </xdr:cNvPr>
        <xdr:cNvGrpSpPr/>
      </xdr:nvGrpSpPr>
      <xdr:grpSpPr>
        <a:xfrm>
          <a:off x="7364845" y="33198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mail</a:t>
                </a:r>
              </a:p>
            </xdr:txBody>
          </xdr:sp>
        </mc:Choice>
        <mc:Fallback/>
      </mc:AlternateContent>
      <xdr:sp macro="" textlink="">
        <xdr:nvSpPr>
          <xdr:cNvPr id="16" name="Rechthoek 15">
            <a:extLst>
              <a:ext uri="{FF2B5EF4-FFF2-40B4-BE49-F238E27FC236}">
                <a16:creationId xmlns:a16="http://schemas.microsoft.com/office/drawing/2014/main" id="{00000000-0008-0000-0200-000010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5</xdr:row>
      <xdr:rowOff>43296</xdr:rowOff>
    </xdr:from>
    <xdr:to>
      <xdr:col>3</xdr:col>
      <xdr:colOff>7225607</xdr:colOff>
      <xdr:row>5</xdr:row>
      <xdr:rowOff>779319</xdr:rowOff>
    </xdr:to>
    <xdr:grpSp>
      <xdr:nvGrpSpPr>
        <xdr:cNvPr id="17" name="Groeperen 16">
          <a:extLst>
            <a:ext uri="{FF2B5EF4-FFF2-40B4-BE49-F238E27FC236}">
              <a16:creationId xmlns:a16="http://schemas.microsoft.com/office/drawing/2014/main" id="{00000000-0008-0000-0200-000011000000}"/>
            </a:ext>
          </a:extLst>
        </xdr:cNvPr>
        <xdr:cNvGrpSpPr/>
      </xdr:nvGrpSpPr>
      <xdr:grpSpPr>
        <a:xfrm>
          <a:off x="7364845" y="41390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19" name="Rechthoek 18">
            <a:extLst>
              <a:ext uri="{FF2B5EF4-FFF2-40B4-BE49-F238E27FC236}">
                <a16:creationId xmlns:a16="http://schemas.microsoft.com/office/drawing/2014/main" id="{00000000-0008-0000-0200-000013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6</xdr:row>
      <xdr:rowOff>43296</xdr:rowOff>
    </xdr:from>
    <xdr:to>
      <xdr:col>3</xdr:col>
      <xdr:colOff>7225607</xdr:colOff>
      <xdr:row>6</xdr:row>
      <xdr:rowOff>779319</xdr:rowOff>
    </xdr:to>
    <xdr:grpSp>
      <xdr:nvGrpSpPr>
        <xdr:cNvPr id="21" name="Groeperen 20">
          <a:extLst>
            <a:ext uri="{FF2B5EF4-FFF2-40B4-BE49-F238E27FC236}">
              <a16:creationId xmlns:a16="http://schemas.microsoft.com/office/drawing/2014/main" id="{00000000-0008-0000-0200-000015000000}"/>
            </a:ext>
          </a:extLst>
        </xdr:cNvPr>
        <xdr:cNvGrpSpPr/>
      </xdr:nvGrpSpPr>
      <xdr:grpSpPr>
        <a:xfrm>
          <a:off x="7364845" y="49581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200-000011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Telefonisch</a:t>
                </a:r>
              </a:p>
            </xdr:txBody>
          </xdr:sp>
        </mc:Choice>
        <mc:Fallback/>
      </mc:AlternateContent>
      <xdr:sp macro="" textlink="">
        <xdr:nvSpPr>
          <xdr:cNvPr id="23" name="Rechthoek 22">
            <a:extLst>
              <a:ext uri="{FF2B5EF4-FFF2-40B4-BE49-F238E27FC236}">
                <a16:creationId xmlns:a16="http://schemas.microsoft.com/office/drawing/2014/main" id="{00000000-0008-0000-0200-000017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7</xdr:row>
      <xdr:rowOff>43296</xdr:rowOff>
    </xdr:from>
    <xdr:to>
      <xdr:col>3</xdr:col>
      <xdr:colOff>3071627</xdr:colOff>
      <xdr:row>7</xdr:row>
      <xdr:rowOff>779319</xdr:rowOff>
    </xdr:to>
    <xdr:grpSp>
      <xdr:nvGrpSpPr>
        <xdr:cNvPr id="18" name="Groeperen 17">
          <a:extLst>
            <a:ext uri="{FF2B5EF4-FFF2-40B4-BE49-F238E27FC236}">
              <a16:creationId xmlns:a16="http://schemas.microsoft.com/office/drawing/2014/main" id="{00000000-0008-0000-0200-000012000000}"/>
            </a:ext>
          </a:extLst>
        </xdr:cNvPr>
        <xdr:cNvGrpSpPr/>
      </xdr:nvGrpSpPr>
      <xdr:grpSpPr>
        <a:xfrm>
          <a:off x="7364845" y="5777346"/>
          <a:ext cx="3021982" cy="736023"/>
          <a:chOff x="3700883" y="1688522"/>
          <a:chExt cx="7175974" cy="736024"/>
        </a:xfrm>
      </xdr:grpSpPr>
      <mc:AlternateContent xmlns:mc="http://schemas.openxmlformats.org/markup-compatibility/2006">
        <mc:Choice xmlns:a14="http://schemas.microsoft.com/office/drawing/2010/main" Requires="a14">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200-0000132C0000}"/>
                  </a:ext>
                </a:extLst>
              </xdr:cNvPr>
              <xdr:cNvSpPr/>
            </xdr:nvSpPr>
            <xdr:spPr bwMode="auto">
              <a:xfrm>
                <a:off x="3700883" y="1688524"/>
                <a:ext cx="694974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20" name="Rechthoek 19">
            <a:extLst>
              <a:ext uri="{FF2B5EF4-FFF2-40B4-BE49-F238E27FC236}">
                <a16:creationId xmlns:a16="http://schemas.microsoft.com/office/drawing/2014/main" id="{00000000-0008-0000-0200-000014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9</xdr:row>
      <xdr:rowOff>43296</xdr:rowOff>
    </xdr:from>
    <xdr:to>
      <xdr:col>3</xdr:col>
      <xdr:colOff>7225607</xdr:colOff>
      <xdr:row>9</xdr:row>
      <xdr:rowOff>779319</xdr:rowOff>
    </xdr:to>
    <xdr:grpSp>
      <xdr:nvGrpSpPr>
        <xdr:cNvPr id="22" name="Groeperen 21">
          <a:extLst>
            <a:ext uri="{FF2B5EF4-FFF2-40B4-BE49-F238E27FC236}">
              <a16:creationId xmlns:a16="http://schemas.microsoft.com/office/drawing/2014/main" id="{00000000-0008-0000-0200-000016000000}"/>
            </a:ext>
          </a:extLst>
        </xdr:cNvPr>
        <xdr:cNvGrpSpPr/>
      </xdr:nvGrpSpPr>
      <xdr:grpSpPr>
        <a:xfrm>
          <a:off x="7364845" y="74156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200-000015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mail</a:t>
                </a:r>
              </a:p>
            </xdr:txBody>
          </xdr:sp>
        </mc:Choice>
        <mc:Fallback/>
      </mc:AlternateContent>
      <xdr:sp macro="" textlink="">
        <xdr:nvSpPr>
          <xdr:cNvPr id="24" name="Rechthoek 23">
            <a:extLst>
              <a:ext uri="{FF2B5EF4-FFF2-40B4-BE49-F238E27FC236}">
                <a16:creationId xmlns:a16="http://schemas.microsoft.com/office/drawing/2014/main" id="{00000000-0008-0000-0200-000018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10</xdr:row>
      <xdr:rowOff>43296</xdr:rowOff>
    </xdr:from>
    <xdr:to>
      <xdr:col>3</xdr:col>
      <xdr:colOff>7225607</xdr:colOff>
      <xdr:row>10</xdr:row>
      <xdr:rowOff>779319</xdr:rowOff>
    </xdr:to>
    <xdr:grpSp>
      <xdr:nvGrpSpPr>
        <xdr:cNvPr id="25" name="Groeperen 24">
          <a:extLst>
            <a:ext uri="{FF2B5EF4-FFF2-40B4-BE49-F238E27FC236}">
              <a16:creationId xmlns:a16="http://schemas.microsoft.com/office/drawing/2014/main" id="{00000000-0008-0000-0200-000019000000}"/>
            </a:ext>
          </a:extLst>
        </xdr:cNvPr>
        <xdr:cNvGrpSpPr/>
      </xdr:nvGrpSpPr>
      <xdr:grpSpPr>
        <a:xfrm>
          <a:off x="7364845" y="82347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200-000016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26" name="Rechthoek 25">
            <a:extLst>
              <a:ext uri="{FF2B5EF4-FFF2-40B4-BE49-F238E27FC236}">
                <a16:creationId xmlns:a16="http://schemas.microsoft.com/office/drawing/2014/main" id="{00000000-0008-0000-0200-00001A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8</xdr:row>
      <xdr:rowOff>43296</xdr:rowOff>
    </xdr:from>
    <xdr:to>
      <xdr:col>3</xdr:col>
      <xdr:colOff>7225607</xdr:colOff>
      <xdr:row>8</xdr:row>
      <xdr:rowOff>779319</xdr:rowOff>
    </xdr:to>
    <xdr:grpSp>
      <xdr:nvGrpSpPr>
        <xdr:cNvPr id="27" name="Groeperen 26">
          <a:extLst>
            <a:ext uri="{FF2B5EF4-FFF2-40B4-BE49-F238E27FC236}">
              <a16:creationId xmlns:a16="http://schemas.microsoft.com/office/drawing/2014/main" id="{00000000-0008-0000-0200-00001B000000}"/>
            </a:ext>
          </a:extLst>
        </xdr:cNvPr>
        <xdr:cNvGrpSpPr/>
      </xdr:nvGrpSpPr>
      <xdr:grpSpPr>
        <a:xfrm>
          <a:off x="7364845" y="65964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200-000019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de groepsadministratie</a:t>
                </a:r>
              </a:p>
            </xdr:txBody>
          </xdr:sp>
        </mc:Choice>
        <mc:Fallback/>
      </mc:AlternateContent>
      <xdr:sp macro="" textlink="">
        <xdr:nvSpPr>
          <xdr:cNvPr id="28" name="Rechthoek 27">
            <a:extLst>
              <a:ext uri="{FF2B5EF4-FFF2-40B4-BE49-F238E27FC236}">
                <a16:creationId xmlns:a16="http://schemas.microsoft.com/office/drawing/2014/main" id="{00000000-0008-0000-0200-00001C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11</xdr:row>
      <xdr:rowOff>59540</xdr:rowOff>
    </xdr:from>
    <xdr:to>
      <xdr:col>3</xdr:col>
      <xdr:colOff>3078837</xdr:colOff>
      <xdr:row>11</xdr:row>
      <xdr:rowOff>795563</xdr:rowOff>
    </xdr:to>
    <xdr:grpSp>
      <xdr:nvGrpSpPr>
        <xdr:cNvPr id="6" name="Groeperen 5">
          <a:extLst>
            <a:ext uri="{FF2B5EF4-FFF2-40B4-BE49-F238E27FC236}">
              <a16:creationId xmlns:a16="http://schemas.microsoft.com/office/drawing/2014/main" id="{00000000-0008-0000-0200-000006000000}"/>
            </a:ext>
          </a:extLst>
        </xdr:cNvPr>
        <xdr:cNvGrpSpPr/>
      </xdr:nvGrpSpPr>
      <xdr:grpSpPr>
        <a:xfrm>
          <a:off x="7372055" y="90701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200-00001C2C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31" name="Rechthoek 30">
            <a:extLst>
              <a:ext uri="{FF2B5EF4-FFF2-40B4-BE49-F238E27FC236}">
                <a16:creationId xmlns:a16="http://schemas.microsoft.com/office/drawing/2014/main" id="{00000000-0008-0000-0200-00001F00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14</xdr:row>
      <xdr:rowOff>43296</xdr:rowOff>
    </xdr:from>
    <xdr:to>
      <xdr:col>3</xdr:col>
      <xdr:colOff>7225607</xdr:colOff>
      <xdr:row>14</xdr:row>
      <xdr:rowOff>779319</xdr:rowOff>
    </xdr:to>
    <xdr:grpSp>
      <xdr:nvGrpSpPr>
        <xdr:cNvPr id="58" name="Groeperen 57">
          <a:extLst>
            <a:ext uri="{FF2B5EF4-FFF2-40B4-BE49-F238E27FC236}">
              <a16:creationId xmlns:a16="http://schemas.microsoft.com/office/drawing/2014/main" id="{00000000-0008-0000-0200-00003A000000}"/>
            </a:ext>
          </a:extLst>
        </xdr:cNvPr>
        <xdr:cNvGrpSpPr/>
      </xdr:nvGrpSpPr>
      <xdr:grpSpPr>
        <a:xfrm>
          <a:off x="7364845" y="115113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200-00003A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Naam</a:t>
                </a:r>
              </a:p>
            </xdr:txBody>
          </xdr:sp>
        </mc:Choice>
        <mc:Fallback/>
      </mc:AlternateContent>
      <xdr:sp macro="" textlink="">
        <xdr:nvSpPr>
          <xdr:cNvPr id="60" name="Rechthoek 59">
            <a:extLst>
              <a:ext uri="{FF2B5EF4-FFF2-40B4-BE49-F238E27FC236}">
                <a16:creationId xmlns:a16="http://schemas.microsoft.com/office/drawing/2014/main" id="{00000000-0008-0000-0200-00003C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15</xdr:row>
      <xdr:rowOff>43296</xdr:rowOff>
    </xdr:from>
    <xdr:to>
      <xdr:col>3</xdr:col>
      <xdr:colOff>7225607</xdr:colOff>
      <xdr:row>15</xdr:row>
      <xdr:rowOff>779319</xdr:rowOff>
    </xdr:to>
    <xdr:grpSp>
      <xdr:nvGrpSpPr>
        <xdr:cNvPr id="61" name="Groeperen 60">
          <a:extLst>
            <a:ext uri="{FF2B5EF4-FFF2-40B4-BE49-F238E27FC236}">
              <a16:creationId xmlns:a16="http://schemas.microsoft.com/office/drawing/2014/main" id="{00000000-0008-0000-0200-00003D000000}"/>
            </a:ext>
          </a:extLst>
        </xdr:cNvPr>
        <xdr:cNvGrpSpPr/>
      </xdr:nvGrpSpPr>
      <xdr:grpSpPr>
        <a:xfrm>
          <a:off x="7364845" y="123305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200-00003C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E-mailadres</a:t>
                </a:r>
              </a:p>
            </xdr:txBody>
          </xdr:sp>
        </mc:Choice>
        <mc:Fallback/>
      </mc:AlternateContent>
      <xdr:sp macro="" textlink="">
        <xdr:nvSpPr>
          <xdr:cNvPr id="63" name="Rechthoek 62">
            <a:extLst>
              <a:ext uri="{FF2B5EF4-FFF2-40B4-BE49-F238E27FC236}">
                <a16:creationId xmlns:a16="http://schemas.microsoft.com/office/drawing/2014/main" id="{00000000-0008-0000-0200-00003F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16</xdr:row>
      <xdr:rowOff>43296</xdr:rowOff>
    </xdr:from>
    <xdr:to>
      <xdr:col>3</xdr:col>
      <xdr:colOff>7225607</xdr:colOff>
      <xdr:row>16</xdr:row>
      <xdr:rowOff>779319</xdr:rowOff>
    </xdr:to>
    <xdr:grpSp>
      <xdr:nvGrpSpPr>
        <xdr:cNvPr id="64" name="Groeperen 63">
          <a:extLst>
            <a:ext uri="{FF2B5EF4-FFF2-40B4-BE49-F238E27FC236}">
              <a16:creationId xmlns:a16="http://schemas.microsoft.com/office/drawing/2014/main" id="{00000000-0008-0000-0200-000040000000}"/>
            </a:ext>
          </a:extLst>
        </xdr:cNvPr>
        <xdr:cNvGrpSpPr/>
      </xdr:nvGrpSpPr>
      <xdr:grpSpPr>
        <a:xfrm>
          <a:off x="7364845" y="131496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200-00003D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Telefoonnummer</a:t>
                </a:r>
              </a:p>
            </xdr:txBody>
          </xdr:sp>
        </mc:Choice>
        <mc:Fallback/>
      </mc:AlternateContent>
      <xdr:sp macro="" textlink="">
        <xdr:nvSpPr>
          <xdr:cNvPr id="66" name="Rechthoek 65">
            <a:extLst>
              <a:ext uri="{FF2B5EF4-FFF2-40B4-BE49-F238E27FC236}">
                <a16:creationId xmlns:a16="http://schemas.microsoft.com/office/drawing/2014/main" id="{00000000-0008-0000-0200-000042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xdr:row>
      <xdr:rowOff>43296</xdr:rowOff>
    </xdr:from>
    <xdr:to>
      <xdr:col>3</xdr:col>
      <xdr:colOff>7225607</xdr:colOff>
      <xdr:row>17</xdr:row>
      <xdr:rowOff>779319</xdr:rowOff>
    </xdr:to>
    <xdr:grpSp>
      <xdr:nvGrpSpPr>
        <xdr:cNvPr id="67" name="Groeperen 66">
          <a:extLst>
            <a:ext uri="{FF2B5EF4-FFF2-40B4-BE49-F238E27FC236}">
              <a16:creationId xmlns:a16="http://schemas.microsoft.com/office/drawing/2014/main" id="{00000000-0008-0000-0200-000043000000}"/>
            </a:ext>
          </a:extLst>
        </xdr:cNvPr>
        <xdr:cNvGrpSpPr/>
      </xdr:nvGrpSpPr>
      <xdr:grpSpPr>
        <a:xfrm>
          <a:off x="7364845" y="139688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200-00003E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Geboortedatum/Leeftijd</a:t>
                </a:r>
              </a:p>
            </xdr:txBody>
          </xdr:sp>
        </mc:Choice>
        <mc:Fallback/>
      </mc:AlternateContent>
      <xdr:sp macro="" textlink="">
        <xdr:nvSpPr>
          <xdr:cNvPr id="69" name="Rechthoek 68">
            <a:extLst>
              <a:ext uri="{FF2B5EF4-FFF2-40B4-BE49-F238E27FC236}">
                <a16:creationId xmlns:a16="http://schemas.microsoft.com/office/drawing/2014/main" id="{00000000-0008-0000-0200-000045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18</xdr:row>
      <xdr:rowOff>59540</xdr:rowOff>
    </xdr:from>
    <xdr:to>
      <xdr:col>3</xdr:col>
      <xdr:colOff>3078837</xdr:colOff>
      <xdr:row>18</xdr:row>
      <xdr:rowOff>795563</xdr:rowOff>
    </xdr:to>
    <xdr:grpSp>
      <xdr:nvGrpSpPr>
        <xdr:cNvPr id="70" name="Groeperen 69">
          <a:extLst>
            <a:ext uri="{FF2B5EF4-FFF2-40B4-BE49-F238E27FC236}">
              <a16:creationId xmlns:a16="http://schemas.microsoft.com/office/drawing/2014/main" id="{00000000-0008-0000-0200-000046000000}"/>
            </a:ext>
          </a:extLst>
        </xdr:cNvPr>
        <xdr:cNvGrpSpPr/>
      </xdr:nvGrpSpPr>
      <xdr:grpSpPr>
        <a:xfrm>
          <a:off x="7372055" y="148042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200-0000452C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72" name="Rechthoek 71">
            <a:extLst>
              <a:ext uri="{FF2B5EF4-FFF2-40B4-BE49-F238E27FC236}">
                <a16:creationId xmlns:a16="http://schemas.microsoft.com/office/drawing/2014/main" id="{00000000-0008-0000-0200-00004800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21</xdr:row>
      <xdr:rowOff>43296</xdr:rowOff>
    </xdr:from>
    <xdr:to>
      <xdr:col>3</xdr:col>
      <xdr:colOff>7225607</xdr:colOff>
      <xdr:row>21</xdr:row>
      <xdr:rowOff>779319</xdr:rowOff>
    </xdr:to>
    <xdr:grpSp>
      <xdr:nvGrpSpPr>
        <xdr:cNvPr id="73" name="Groeperen 72">
          <a:extLst>
            <a:ext uri="{FF2B5EF4-FFF2-40B4-BE49-F238E27FC236}">
              <a16:creationId xmlns:a16="http://schemas.microsoft.com/office/drawing/2014/main" id="{00000000-0008-0000-0200-000049000000}"/>
            </a:ext>
          </a:extLst>
        </xdr:cNvPr>
        <xdr:cNvGrpSpPr/>
      </xdr:nvGrpSpPr>
      <xdr:grpSpPr>
        <a:xfrm>
          <a:off x="7364845" y="172454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200-000047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mail</a:t>
                </a:r>
              </a:p>
            </xdr:txBody>
          </xdr:sp>
        </mc:Choice>
        <mc:Fallback/>
      </mc:AlternateContent>
      <xdr:sp macro="" textlink="">
        <xdr:nvSpPr>
          <xdr:cNvPr id="75" name="Rechthoek 74">
            <a:extLst>
              <a:ext uri="{FF2B5EF4-FFF2-40B4-BE49-F238E27FC236}">
                <a16:creationId xmlns:a16="http://schemas.microsoft.com/office/drawing/2014/main" id="{00000000-0008-0000-0200-00004B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22</xdr:row>
      <xdr:rowOff>43296</xdr:rowOff>
    </xdr:from>
    <xdr:to>
      <xdr:col>3</xdr:col>
      <xdr:colOff>7225607</xdr:colOff>
      <xdr:row>22</xdr:row>
      <xdr:rowOff>779319</xdr:rowOff>
    </xdr:to>
    <xdr:grpSp>
      <xdr:nvGrpSpPr>
        <xdr:cNvPr id="76" name="Groeperen 75">
          <a:extLst>
            <a:ext uri="{FF2B5EF4-FFF2-40B4-BE49-F238E27FC236}">
              <a16:creationId xmlns:a16="http://schemas.microsoft.com/office/drawing/2014/main" id="{00000000-0008-0000-0200-00004C000000}"/>
            </a:ext>
          </a:extLst>
        </xdr:cNvPr>
        <xdr:cNvGrpSpPr/>
      </xdr:nvGrpSpPr>
      <xdr:grpSpPr>
        <a:xfrm>
          <a:off x="7364845" y="180645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200-000049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Telefonisch</a:t>
                </a:r>
              </a:p>
            </xdr:txBody>
          </xdr:sp>
        </mc:Choice>
        <mc:Fallback/>
      </mc:AlternateContent>
      <xdr:sp macro="" textlink="">
        <xdr:nvSpPr>
          <xdr:cNvPr id="78" name="Rechthoek 77">
            <a:extLst>
              <a:ext uri="{FF2B5EF4-FFF2-40B4-BE49-F238E27FC236}">
                <a16:creationId xmlns:a16="http://schemas.microsoft.com/office/drawing/2014/main" id="{00000000-0008-0000-0200-00004E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23</xdr:row>
      <xdr:rowOff>43296</xdr:rowOff>
    </xdr:from>
    <xdr:to>
      <xdr:col>3</xdr:col>
      <xdr:colOff>7225607</xdr:colOff>
      <xdr:row>23</xdr:row>
      <xdr:rowOff>779319</xdr:rowOff>
    </xdr:to>
    <xdr:grpSp>
      <xdr:nvGrpSpPr>
        <xdr:cNvPr id="79" name="Groeperen 78">
          <a:extLst>
            <a:ext uri="{FF2B5EF4-FFF2-40B4-BE49-F238E27FC236}">
              <a16:creationId xmlns:a16="http://schemas.microsoft.com/office/drawing/2014/main" id="{00000000-0008-0000-0200-00004F000000}"/>
            </a:ext>
          </a:extLst>
        </xdr:cNvPr>
        <xdr:cNvGrpSpPr/>
      </xdr:nvGrpSpPr>
      <xdr:grpSpPr>
        <a:xfrm>
          <a:off x="7364845" y="188837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200-00004B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81" name="Rechthoek 80">
            <a:extLst>
              <a:ext uri="{FF2B5EF4-FFF2-40B4-BE49-F238E27FC236}">
                <a16:creationId xmlns:a16="http://schemas.microsoft.com/office/drawing/2014/main" id="{00000000-0008-0000-0200-000051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24</xdr:row>
      <xdr:rowOff>59540</xdr:rowOff>
    </xdr:from>
    <xdr:to>
      <xdr:col>3</xdr:col>
      <xdr:colOff>3078837</xdr:colOff>
      <xdr:row>24</xdr:row>
      <xdr:rowOff>795563</xdr:rowOff>
    </xdr:to>
    <xdr:grpSp>
      <xdr:nvGrpSpPr>
        <xdr:cNvPr id="82" name="Groeperen 81">
          <a:extLst>
            <a:ext uri="{FF2B5EF4-FFF2-40B4-BE49-F238E27FC236}">
              <a16:creationId xmlns:a16="http://schemas.microsoft.com/office/drawing/2014/main" id="{00000000-0008-0000-0200-000052000000}"/>
            </a:ext>
          </a:extLst>
        </xdr:cNvPr>
        <xdr:cNvGrpSpPr/>
      </xdr:nvGrpSpPr>
      <xdr:grpSpPr>
        <a:xfrm>
          <a:off x="7372055" y="197191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200-00004C2C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84" name="Rechthoek 83">
            <a:extLst>
              <a:ext uri="{FF2B5EF4-FFF2-40B4-BE49-F238E27FC236}">
                <a16:creationId xmlns:a16="http://schemas.microsoft.com/office/drawing/2014/main" id="{00000000-0008-0000-0200-00005400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25</xdr:row>
      <xdr:rowOff>43296</xdr:rowOff>
    </xdr:from>
    <xdr:to>
      <xdr:col>3</xdr:col>
      <xdr:colOff>7225607</xdr:colOff>
      <xdr:row>25</xdr:row>
      <xdr:rowOff>779319</xdr:rowOff>
    </xdr:to>
    <xdr:grpSp>
      <xdr:nvGrpSpPr>
        <xdr:cNvPr id="85" name="Groeperen 84">
          <a:extLst>
            <a:ext uri="{FF2B5EF4-FFF2-40B4-BE49-F238E27FC236}">
              <a16:creationId xmlns:a16="http://schemas.microsoft.com/office/drawing/2014/main" id="{00000000-0008-0000-0200-000055000000}"/>
            </a:ext>
          </a:extLst>
        </xdr:cNvPr>
        <xdr:cNvGrpSpPr/>
      </xdr:nvGrpSpPr>
      <xdr:grpSpPr>
        <a:xfrm>
          <a:off x="7364845" y="205220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200-00004F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MS Word, MS Excel, ...</a:t>
                </a:r>
              </a:p>
            </xdr:txBody>
          </xdr:sp>
        </mc:Choice>
        <mc:Fallback/>
      </mc:AlternateContent>
      <xdr:sp macro="" textlink="">
        <xdr:nvSpPr>
          <xdr:cNvPr id="87" name="Rechthoek 86">
            <a:extLst>
              <a:ext uri="{FF2B5EF4-FFF2-40B4-BE49-F238E27FC236}">
                <a16:creationId xmlns:a16="http://schemas.microsoft.com/office/drawing/2014/main" id="{00000000-0008-0000-0200-000057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26</xdr:row>
      <xdr:rowOff>43296</xdr:rowOff>
    </xdr:from>
    <xdr:to>
      <xdr:col>3</xdr:col>
      <xdr:colOff>7225607</xdr:colOff>
      <xdr:row>26</xdr:row>
      <xdr:rowOff>779319</xdr:rowOff>
    </xdr:to>
    <xdr:grpSp>
      <xdr:nvGrpSpPr>
        <xdr:cNvPr id="88" name="Groeperen 87">
          <a:extLst>
            <a:ext uri="{FF2B5EF4-FFF2-40B4-BE49-F238E27FC236}">
              <a16:creationId xmlns:a16="http://schemas.microsoft.com/office/drawing/2014/main" id="{00000000-0008-0000-0200-000058000000}"/>
            </a:ext>
          </a:extLst>
        </xdr:cNvPr>
        <xdr:cNvGrpSpPr/>
      </xdr:nvGrpSpPr>
      <xdr:grpSpPr>
        <a:xfrm>
          <a:off x="7364845" y="213411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200-000050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90" name="Rechthoek 89">
            <a:extLst>
              <a:ext uri="{FF2B5EF4-FFF2-40B4-BE49-F238E27FC236}">
                <a16:creationId xmlns:a16="http://schemas.microsoft.com/office/drawing/2014/main" id="{00000000-0008-0000-0200-00005A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27</xdr:row>
      <xdr:rowOff>43296</xdr:rowOff>
    </xdr:from>
    <xdr:to>
      <xdr:col>3</xdr:col>
      <xdr:colOff>7225607</xdr:colOff>
      <xdr:row>27</xdr:row>
      <xdr:rowOff>779319</xdr:rowOff>
    </xdr:to>
    <xdr:grpSp>
      <xdr:nvGrpSpPr>
        <xdr:cNvPr id="91" name="Groeperen 90">
          <a:extLst>
            <a:ext uri="{FF2B5EF4-FFF2-40B4-BE49-F238E27FC236}">
              <a16:creationId xmlns:a16="http://schemas.microsoft.com/office/drawing/2014/main" id="{00000000-0008-0000-0200-00005B000000}"/>
            </a:ext>
          </a:extLst>
        </xdr:cNvPr>
        <xdr:cNvGrpSpPr/>
      </xdr:nvGrpSpPr>
      <xdr:grpSpPr>
        <a:xfrm>
          <a:off x="7364845" y="221603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200-000051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Dropbox</a:t>
                </a:r>
              </a:p>
            </xdr:txBody>
          </xdr:sp>
        </mc:Choice>
        <mc:Fallback/>
      </mc:AlternateContent>
      <xdr:sp macro="" textlink="">
        <xdr:nvSpPr>
          <xdr:cNvPr id="93" name="Rechthoek 92">
            <a:extLst>
              <a:ext uri="{FF2B5EF4-FFF2-40B4-BE49-F238E27FC236}">
                <a16:creationId xmlns:a16="http://schemas.microsoft.com/office/drawing/2014/main" id="{00000000-0008-0000-0200-00005D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29</xdr:row>
      <xdr:rowOff>59540</xdr:rowOff>
    </xdr:from>
    <xdr:to>
      <xdr:col>3</xdr:col>
      <xdr:colOff>3078837</xdr:colOff>
      <xdr:row>29</xdr:row>
      <xdr:rowOff>795563</xdr:rowOff>
    </xdr:to>
    <xdr:grpSp>
      <xdr:nvGrpSpPr>
        <xdr:cNvPr id="94" name="Groeperen 93">
          <a:extLst>
            <a:ext uri="{FF2B5EF4-FFF2-40B4-BE49-F238E27FC236}">
              <a16:creationId xmlns:a16="http://schemas.microsoft.com/office/drawing/2014/main" id="{00000000-0008-0000-0200-00005E000000}"/>
            </a:ext>
          </a:extLst>
        </xdr:cNvPr>
        <xdr:cNvGrpSpPr/>
      </xdr:nvGrpSpPr>
      <xdr:grpSpPr>
        <a:xfrm>
          <a:off x="7372055" y="238148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200-0000522C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96" name="Rechthoek 95">
            <a:extLst>
              <a:ext uri="{FF2B5EF4-FFF2-40B4-BE49-F238E27FC236}">
                <a16:creationId xmlns:a16="http://schemas.microsoft.com/office/drawing/2014/main" id="{00000000-0008-0000-0200-00006000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28</xdr:row>
      <xdr:rowOff>43296</xdr:rowOff>
    </xdr:from>
    <xdr:to>
      <xdr:col>3</xdr:col>
      <xdr:colOff>7225607</xdr:colOff>
      <xdr:row>28</xdr:row>
      <xdr:rowOff>779319</xdr:rowOff>
    </xdr:to>
    <xdr:grpSp>
      <xdr:nvGrpSpPr>
        <xdr:cNvPr id="97" name="Groeperen 96">
          <a:extLst>
            <a:ext uri="{FF2B5EF4-FFF2-40B4-BE49-F238E27FC236}">
              <a16:creationId xmlns:a16="http://schemas.microsoft.com/office/drawing/2014/main" id="{00000000-0008-0000-0200-000061000000}"/>
            </a:ext>
          </a:extLst>
        </xdr:cNvPr>
        <xdr:cNvGrpSpPr/>
      </xdr:nvGrpSpPr>
      <xdr:grpSpPr>
        <a:xfrm>
          <a:off x="7364845" y="229794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200-00005B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99" name="Rechthoek 98">
            <a:extLst>
              <a:ext uri="{FF2B5EF4-FFF2-40B4-BE49-F238E27FC236}">
                <a16:creationId xmlns:a16="http://schemas.microsoft.com/office/drawing/2014/main" id="{00000000-0008-0000-0200-000063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32</xdr:row>
      <xdr:rowOff>43296</xdr:rowOff>
    </xdr:from>
    <xdr:to>
      <xdr:col>3</xdr:col>
      <xdr:colOff>7225607</xdr:colOff>
      <xdr:row>32</xdr:row>
      <xdr:rowOff>779319</xdr:rowOff>
    </xdr:to>
    <xdr:grpSp>
      <xdr:nvGrpSpPr>
        <xdr:cNvPr id="117" name="Groeperen 116">
          <a:extLst>
            <a:ext uri="{FF2B5EF4-FFF2-40B4-BE49-F238E27FC236}">
              <a16:creationId xmlns:a16="http://schemas.microsoft.com/office/drawing/2014/main" id="{00000000-0008-0000-0200-000075000000}"/>
            </a:ext>
          </a:extLst>
        </xdr:cNvPr>
        <xdr:cNvGrpSpPr/>
      </xdr:nvGrpSpPr>
      <xdr:grpSpPr>
        <a:xfrm>
          <a:off x="7364845" y="262560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84" name="Check Box 120" hidden="1">
                <a:extLst>
                  <a:ext uri="{63B3BB69-23CF-44E3-9099-C40C66FF867C}">
                    <a14:compatExt spid="_x0000_s11384"/>
                  </a:ext>
                  <a:ext uri="{FF2B5EF4-FFF2-40B4-BE49-F238E27FC236}">
                    <a16:creationId xmlns:a16="http://schemas.microsoft.com/office/drawing/2014/main" id="{00000000-0008-0000-0200-000078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Naam</a:t>
                </a:r>
              </a:p>
            </xdr:txBody>
          </xdr:sp>
        </mc:Choice>
        <mc:Fallback/>
      </mc:AlternateContent>
      <xdr:sp macro="" textlink="">
        <xdr:nvSpPr>
          <xdr:cNvPr id="119" name="Rechthoek 118">
            <a:extLst>
              <a:ext uri="{FF2B5EF4-FFF2-40B4-BE49-F238E27FC236}">
                <a16:creationId xmlns:a16="http://schemas.microsoft.com/office/drawing/2014/main" id="{00000000-0008-0000-0200-000077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33</xdr:row>
      <xdr:rowOff>43296</xdr:rowOff>
    </xdr:from>
    <xdr:to>
      <xdr:col>3</xdr:col>
      <xdr:colOff>7225607</xdr:colOff>
      <xdr:row>33</xdr:row>
      <xdr:rowOff>779319</xdr:rowOff>
    </xdr:to>
    <xdr:grpSp>
      <xdr:nvGrpSpPr>
        <xdr:cNvPr id="120" name="Groeperen 119">
          <a:extLst>
            <a:ext uri="{FF2B5EF4-FFF2-40B4-BE49-F238E27FC236}">
              <a16:creationId xmlns:a16="http://schemas.microsoft.com/office/drawing/2014/main" id="{00000000-0008-0000-0200-000078000000}"/>
            </a:ext>
          </a:extLst>
        </xdr:cNvPr>
        <xdr:cNvGrpSpPr/>
      </xdr:nvGrpSpPr>
      <xdr:grpSpPr>
        <a:xfrm>
          <a:off x="7364845" y="270752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200-000079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E-mailadres</a:t>
                </a:r>
              </a:p>
            </xdr:txBody>
          </xdr:sp>
        </mc:Choice>
        <mc:Fallback/>
      </mc:AlternateContent>
      <xdr:sp macro="" textlink="">
        <xdr:nvSpPr>
          <xdr:cNvPr id="122" name="Rechthoek 121">
            <a:extLst>
              <a:ext uri="{FF2B5EF4-FFF2-40B4-BE49-F238E27FC236}">
                <a16:creationId xmlns:a16="http://schemas.microsoft.com/office/drawing/2014/main" id="{00000000-0008-0000-0200-00007A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34</xdr:row>
      <xdr:rowOff>43296</xdr:rowOff>
    </xdr:from>
    <xdr:to>
      <xdr:col>3</xdr:col>
      <xdr:colOff>7225607</xdr:colOff>
      <xdr:row>34</xdr:row>
      <xdr:rowOff>779319</xdr:rowOff>
    </xdr:to>
    <xdr:grpSp>
      <xdr:nvGrpSpPr>
        <xdr:cNvPr id="123" name="Groeperen 122">
          <a:extLst>
            <a:ext uri="{FF2B5EF4-FFF2-40B4-BE49-F238E27FC236}">
              <a16:creationId xmlns:a16="http://schemas.microsoft.com/office/drawing/2014/main" id="{00000000-0008-0000-0200-00007B000000}"/>
            </a:ext>
          </a:extLst>
        </xdr:cNvPr>
        <xdr:cNvGrpSpPr/>
      </xdr:nvGrpSpPr>
      <xdr:grpSpPr>
        <a:xfrm>
          <a:off x="7364845" y="278943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200-00007A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Telefoonnummer</a:t>
                </a:r>
              </a:p>
            </xdr:txBody>
          </xdr:sp>
        </mc:Choice>
        <mc:Fallback/>
      </mc:AlternateContent>
      <xdr:sp macro="" textlink="">
        <xdr:nvSpPr>
          <xdr:cNvPr id="125" name="Rechthoek 124">
            <a:extLst>
              <a:ext uri="{FF2B5EF4-FFF2-40B4-BE49-F238E27FC236}">
                <a16:creationId xmlns:a16="http://schemas.microsoft.com/office/drawing/2014/main" id="{00000000-0008-0000-0200-00007D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35</xdr:row>
      <xdr:rowOff>43296</xdr:rowOff>
    </xdr:from>
    <xdr:to>
      <xdr:col>3</xdr:col>
      <xdr:colOff>7225607</xdr:colOff>
      <xdr:row>35</xdr:row>
      <xdr:rowOff>779319</xdr:rowOff>
    </xdr:to>
    <xdr:grpSp>
      <xdr:nvGrpSpPr>
        <xdr:cNvPr id="126" name="Groeperen 125">
          <a:extLst>
            <a:ext uri="{FF2B5EF4-FFF2-40B4-BE49-F238E27FC236}">
              <a16:creationId xmlns:a16="http://schemas.microsoft.com/office/drawing/2014/main" id="{00000000-0008-0000-0200-00007E000000}"/>
            </a:ext>
          </a:extLst>
        </xdr:cNvPr>
        <xdr:cNvGrpSpPr/>
      </xdr:nvGrpSpPr>
      <xdr:grpSpPr>
        <a:xfrm>
          <a:off x="7364845" y="287135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200-00007B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Geboortedatum/Leeftijd</a:t>
                </a:r>
              </a:p>
            </xdr:txBody>
          </xdr:sp>
        </mc:Choice>
        <mc:Fallback/>
      </mc:AlternateContent>
      <xdr:sp macro="" textlink="">
        <xdr:nvSpPr>
          <xdr:cNvPr id="128" name="Rechthoek 127">
            <a:extLst>
              <a:ext uri="{FF2B5EF4-FFF2-40B4-BE49-F238E27FC236}">
                <a16:creationId xmlns:a16="http://schemas.microsoft.com/office/drawing/2014/main" id="{00000000-0008-0000-0200-000080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38</xdr:row>
      <xdr:rowOff>59540</xdr:rowOff>
    </xdr:from>
    <xdr:to>
      <xdr:col>3</xdr:col>
      <xdr:colOff>3078837</xdr:colOff>
      <xdr:row>38</xdr:row>
      <xdr:rowOff>795563</xdr:rowOff>
    </xdr:to>
    <xdr:grpSp>
      <xdr:nvGrpSpPr>
        <xdr:cNvPr id="129" name="Groeperen 128">
          <a:extLst>
            <a:ext uri="{FF2B5EF4-FFF2-40B4-BE49-F238E27FC236}">
              <a16:creationId xmlns:a16="http://schemas.microsoft.com/office/drawing/2014/main" id="{00000000-0008-0000-0200-000081000000}"/>
            </a:ext>
          </a:extLst>
        </xdr:cNvPr>
        <xdr:cNvGrpSpPr/>
      </xdr:nvGrpSpPr>
      <xdr:grpSpPr>
        <a:xfrm>
          <a:off x="7372055" y="311872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200-00007C2C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131" name="Rechthoek 130">
            <a:extLst>
              <a:ext uri="{FF2B5EF4-FFF2-40B4-BE49-F238E27FC236}">
                <a16:creationId xmlns:a16="http://schemas.microsoft.com/office/drawing/2014/main" id="{00000000-0008-0000-0200-00008300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36</xdr:row>
      <xdr:rowOff>43296</xdr:rowOff>
    </xdr:from>
    <xdr:to>
      <xdr:col>3</xdr:col>
      <xdr:colOff>7225607</xdr:colOff>
      <xdr:row>36</xdr:row>
      <xdr:rowOff>779319</xdr:rowOff>
    </xdr:to>
    <xdr:grpSp>
      <xdr:nvGrpSpPr>
        <xdr:cNvPr id="132" name="Groeperen 131">
          <a:extLst>
            <a:ext uri="{FF2B5EF4-FFF2-40B4-BE49-F238E27FC236}">
              <a16:creationId xmlns:a16="http://schemas.microsoft.com/office/drawing/2014/main" id="{00000000-0008-0000-0200-000084000000}"/>
            </a:ext>
          </a:extLst>
        </xdr:cNvPr>
        <xdr:cNvGrpSpPr/>
      </xdr:nvGrpSpPr>
      <xdr:grpSpPr>
        <a:xfrm>
          <a:off x="7364845" y="295326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0200-00008B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Adres</a:t>
                </a:r>
              </a:p>
            </xdr:txBody>
          </xdr:sp>
        </mc:Choice>
        <mc:Fallback/>
      </mc:AlternateContent>
      <xdr:sp macro="" textlink="">
        <xdr:nvSpPr>
          <xdr:cNvPr id="134" name="Rechthoek 133">
            <a:extLst>
              <a:ext uri="{FF2B5EF4-FFF2-40B4-BE49-F238E27FC236}">
                <a16:creationId xmlns:a16="http://schemas.microsoft.com/office/drawing/2014/main" id="{00000000-0008-0000-0200-000086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37</xdr:row>
      <xdr:rowOff>43296</xdr:rowOff>
    </xdr:from>
    <xdr:to>
      <xdr:col>3</xdr:col>
      <xdr:colOff>7225607</xdr:colOff>
      <xdr:row>37</xdr:row>
      <xdr:rowOff>779319</xdr:rowOff>
    </xdr:to>
    <xdr:grpSp>
      <xdr:nvGrpSpPr>
        <xdr:cNvPr id="135" name="Groeperen 134">
          <a:extLst>
            <a:ext uri="{FF2B5EF4-FFF2-40B4-BE49-F238E27FC236}">
              <a16:creationId xmlns:a16="http://schemas.microsoft.com/office/drawing/2014/main" id="{00000000-0008-0000-0200-000087000000}"/>
            </a:ext>
          </a:extLst>
        </xdr:cNvPr>
        <xdr:cNvGrpSpPr/>
      </xdr:nvGrpSpPr>
      <xdr:grpSpPr>
        <a:xfrm>
          <a:off x="7364845" y="303518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0200-00008C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Totem</a:t>
                </a:r>
              </a:p>
            </xdr:txBody>
          </xdr:sp>
        </mc:Choice>
        <mc:Fallback/>
      </mc:AlternateContent>
      <xdr:sp macro="" textlink="">
        <xdr:nvSpPr>
          <xdr:cNvPr id="137" name="Rechthoek 136">
            <a:extLst>
              <a:ext uri="{FF2B5EF4-FFF2-40B4-BE49-F238E27FC236}">
                <a16:creationId xmlns:a16="http://schemas.microsoft.com/office/drawing/2014/main" id="{00000000-0008-0000-0200-000089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39</xdr:row>
      <xdr:rowOff>43296</xdr:rowOff>
    </xdr:from>
    <xdr:to>
      <xdr:col>3</xdr:col>
      <xdr:colOff>7225607</xdr:colOff>
      <xdr:row>39</xdr:row>
      <xdr:rowOff>779319</xdr:rowOff>
    </xdr:to>
    <xdr:grpSp>
      <xdr:nvGrpSpPr>
        <xdr:cNvPr id="138" name="Groeperen 137">
          <a:extLst>
            <a:ext uri="{FF2B5EF4-FFF2-40B4-BE49-F238E27FC236}">
              <a16:creationId xmlns:a16="http://schemas.microsoft.com/office/drawing/2014/main" id="{00000000-0008-0000-0200-00008A000000}"/>
            </a:ext>
          </a:extLst>
        </xdr:cNvPr>
        <xdr:cNvGrpSpPr/>
      </xdr:nvGrpSpPr>
      <xdr:grpSpPr>
        <a:xfrm>
          <a:off x="7364845" y="319901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13" name="Check Box 149" hidden="1">
                <a:extLst>
                  <a:ext uri="{63B3BB69-23CF-44E3-9099-C40C66FF867C}">
                    <a14:compatExt spid="_x0000_s11413"/>
                  </a:ext>
                  <a:ext uri="{FF2B5EF4-FFF2-40B4-BE49-F238E27FC236}">
                    <a16:creationId xmlns:a16="http://schemas.microsoft.com/office/drawing/2014/main" id="{00000000-0008-0000-0200-000095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MS Word, MS Excel, ...</a:t>
                </a:r>
              </a:p>
            </xdr:txBody>
          </xdr:sp>
        </mc:Choice>
        <mc:Fallback/>
      </mc:AlternateContent>
      <xdr:sp macro="" textlink="">
        <xdr:nvSpPr>
          <xdr:cNvPr id="140" name="Rechthoek 139">
            <a:extLst>
              <a:ext uri="{FF2B5EF4-FFF2-40B4-BE49-F238E27FC236}">
                <a16:creationId xmlns:a16="http://schemas.microsoft.com/office/drawing/2014/main" id="{00000000-0008-0000-0200-00008C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40</xdr:row>
      <xdr:rowOff>43296</xdr:rowOff>
    </xdr:from>
    <xdr:to>
      <xdr:col>3</xdr:col>
      <xdr:colOff>7225607</xdr:colOff>
      <xdr:row>40</xdr:row>
      <xdr:rowOff>779319</xdr:rowOff>
    </xdr:to>
    <xdr:grpSp>
      <xdr:nvGrpSpPr>
        <xdr:cNvPr id="141" name="Groeperen 140">
          <a:extLst>
            <a:ext uri="{FF2B5EF4-FFF2-40B4-BE49-F238E27FC236}">
              <a16:creationId xmlns:a16="http://schemas.microsoft.com/office/drawing/2014/main" id="{00000000-0008-0000-0200-00008D000000}"/>
            </a:ext>
          </a:extLst>
        </xdr:cNvPr>
        <xdr:cNvGrpSpPr/>
      </xdr:nvGrpSpPr>
      <xdr:grpSpPr>
        <a:xfrm>
          <a:off x="7364845" y="328092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14" name="Check Box 150" hidden="1">
                <a:extLst>
                  <a:ext uri="{63B3BB69-23CF-44E3-9099-C40C66FF867C}">
                    <a14:compatExt spid="_x0000_s11414"/>
                  </a:ext>
                  <a:ext uri="{FF2B5EF4-FFF2-40B4-BE49-F238E27FC236}">
                    <a16:creationId xmlns:a16="http://schemas.microsoft.com/office/drawing/2014/main" id="{00000000-0008-0000-0200-000096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143" name="Rechthoek 142">
            <a:extLst>
              <a:ext uri="{FF2B5EF4-FFF2-40B4-BE49-F238E27FC236}">
                <a16:creationId xmlns:a16="http://schemas.microsoft.com/office/drawing/2014/main" id="{00000000-0008-0000-0200-00008F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41</xdr:row>
      <xdr:rowOff>43296</xdr:rowOff>
    </xdr:from>
    <xdr:to>
      <xdr:col>3</xdr:col>
      <xdr:colOff>7225607</xdr:colOff>
      <xdr:row>41</xdr:row>
      <xdr:rowOff>779319</xdr:rowOff>
    </xdr:to>
    <xdr:grpSp>
      <xdr:nvGrpSpPr>
        <xdr:cNvPr id="144" name="Groeperen 143">
          <a:extLst>
            <a:ext uri="{FF2B5EF4-FFF2-40B4-BE49-F238E27FC236}">
              <a16:creationId xmlns:a16="http://schemas.microsoft.com/office/drawing/2014/main" id="{00000000-0008-0000-0200-000090000000}"/>
            </a:ext>
          </a:extLst>
        </xdr:cNvPr>
        <xdr:cNvGrpSpPr/>
      </xdr:nvGrpSpPr>
      <xdr:grpSpPr>
        <a:xfrm>
          <a:off x="7364845" y="336284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15" name="Check Box 151" hidden="1">
                <a:extLst>
                  <a:ext uri="{63B3BB69-23CF-44E3-9099-C40C66FF867C}">
                    <a14:compatExt spid="_x0000_s11415"/>
                  </a:ext>
                  <a:ext uri="{FF2B5EF4-FFF2-40B4-BE49-F238E27FC236}">
                    <a16:creationId xmlns:a16="http://schemas.microsoft.com/office/drawing/2014/main" id="{00000000-0008-0000-0200-000097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Dropbox</a:t>
                </a:r>
              </a:p>
            </xdr:txBody>
          </xdr:sp>
        </mc:Choice>
        <mc:Fallback/>
      </mc:AlternateContent>
      <xdr:sp macro="" textlink="">
        <xdr:nvSpPr>
          <xdr:cNvPr id="146" name="Rechthoek 145">
            <a:extLst>
              <a:ext uri="{FF2B5EF4-FFF2-40B4-BE49-F238E27FC236}">
                <a16:creationId xmlns:a16="http://schemas.microsoft.com/office/drawing/2014/main" id="{00000000-0008-0000-0200-000092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43</xdr:row>
      <xdr:rowOff>59540</xdr:rowOff>
    </xdr:from>
    <xdr:to>
      <xdr:col>3</xdr:col>
      <xdr:colOff>3078837</xdr:colOff>
      <xdr:row>43</xdr:row>
      <xdr:rowOff>795563</xdr:rowOff>
    </xdr:to>
    <xdr:grpSp>
      <xdr:nvGrpSpPr>
        <xdr:cNvPr id="147" name="Groeperen 146">
          <a:extLst>
            <a:ext uri="{FF2B5EF4-FFF2-40B4-BE49-F238E27FC236}">
              <a16:creationId xmlns:a16="http://schemas.microsoft.com/office/drawing/2014/main" id="{00000000-0008-0000-0200-000093000000}"/>
            </a:ext>
          </a:extLst>
        </xdr:cNvPr>
        <xdr:cNvGrpSpPr/>
      </xdr:nvGrpSpPr>
      <xdr:grpSpPr>
        <a:xfrm>
          <a:off x="7372055" y="352829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416" name="Check Box 152" hidden="1">
                <a:extLst>
                  <a:ext uri="{63B3BB69-23CF-44E3-9099-C40C66FF867C}">
                    <a14:compatExt spid="_x0000_s11416"/>
                  </a:ext>
                  <a:ext uri="{FF2B5EF4-FFF2-40B4-BE49-F238E27FC236}">
                    <a16:creationId xmlns:a16="http://schemas.microsoft.com/office/drawing/2014/main" id="{00000000-0008-0000-0200-0000982C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149" name="Rechthoek 148">
            <a:extLst>
              <a:ext uri="{FF2B5EF4-FFF2-40B4-BE49-F238E27FC236}">
                <a16:creationId xmlns:a16="http://schemas.microsoft.com/office/drawing/2014/main" id="{00000000-0008-0000-0200-00009500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42</xdr:row>
      <xdr:rowOff>43296</xdr:rowOff>
    </xdr:from>
    <xdr:to>
      <xdr:col>3</xdr:col>
      <xdr:colOff>7225607</xdr:colOff>
      <xdr:row>42</xdr:row>
      <xdr:rowOff>779319</xdr:rowOff>
    </xdr:to>
    <xdr:grpSp>
      <xdr:nvGrpSpPr>
        <xdr:cNvPr id="150" name="Groeperen 149">
          <a:extLst>
            <a:ext uri="{FF2B5EF4-FFF2-40B4-BE49-F238E27FC236}">
              <a16:creationId xmlns:a16="http://schemas.microsoft.com/office/drawing/2014/main" id="{00000000-0008-0000-0200-000096000000}"/>
            </a:ext>
          </a:extLst>
        </xdr:cNvPr>
        <xdr:cNvGrpSpPr/>
      </xdr:nvGrpSpPr>
      <xdr:grpSpPr>
        <a:xfrm>
          <a:off x="7364845" y="344475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17" name="Check Box 153" hidden="1">
                <a:extLst>
                  <a:ext uri="{63B3BB69-23CF-44E3-9099-C40C66FF867C}">
                    <a14:compatExt spid="_x0000_s11417"/>
                  </a:ext>
                  <a:ext uri="{FF2B5EF4-FFF2-40B4-BE49-F238E27FC236}">
                    <a16:creationId xmlns:a16="http://schemas.microsoft.com/office/drawing/2014/main" id="{00000000-0008-0000-0200-000099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152" name="Rechthoek 151">
            <a:extLst>
              <a:ext uri="{FF2B5EF4-FFF2-40B4-BE49-F238E27FC236}">
                <a16:creationId xmlns:a16="http://schemas.microsoft.com/office/drawing/2014/main" id="{00000000-0008-0000-0200-000098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47</xdr:row>
      <xdr:rowOff>43296</xdr:rowOff>
    </xdr:from>
    <xdr:to>
      <xdr:col>3</xdr:col>
      <xdr:colOff>7225607</xdr:colOff>
      <xdr:row>47</xdr:row>
      <xdr:rowOff>779319</xdr:rowOff>
    </xdr:to>
    <xdr:grpSp>
      <xdr:nvGrpSpPr>
        <xdr:cNvPr id="156" name="Groeperen 155">
          <a:extLst>
            <a:ext uri="{FF2B5EF4-FFF2-40B4-BE49-F238E27FC236}">
              <a16:creationId xmlns:a16="http://schemas.microsoft.com/office/drawing/2014/main" id="{00000000-0008-0000-0200-00009C000000}"/>
            </a:ext>
          </a:extLst>
        </xdr:cNvPr>
        <xdr:cNvGrpSpPr/>
      </xdr:nvGrpSpPr>
      <xdr:grpSpPr>
        <a:xfrm>
          <a:off x="7364845" y="385433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200-0000AC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Naam</a:t>
                </a:r>
              </a:p>
            </xdr:txBody>
          </xdr:sp>
        </mc:Choice>
        <mc:Fallback/>
      </mc:AlternateContent>
      <xdr:sp macro="" textlink="">
        <xdr:nvSpPr>
          <xdr:cNvPr id="157" name="Rechthoek 156">
            <a:extLst>
              <a:ext uri="{FF2B5EF4-FFF2-40B4-BE49-F238E27FC236}">
                <a16:creationId xmlns:a16="http://schemas.microsoft.com/office/drawing/2014/main" id="{00000000-0008-0000-0200-00009D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48</xdr:row>
      <xdr:rowOff>43296</xdr:rowOff>
    </xdr:from>
    <xdr:to>
      <xdr:col>3</xdr:col>
      <xdr:colOff>7225607</xdr:colOff>
      <xdr:row>48</xdr:row>
      <xdr:rowOff>779319</xdr:rowOff>
    </xdr:to>
    <xdr:grpSp>
      <xdr:nvGrpSpPr>
        <xdr:cNvPr id="158" name="Groeperen 157">
          <a:extLst>
            <a:ext uri="{FF2B5EF4-FFF2-40B4-BE49-F238E27FC236}">
              <a16:creationId xmlns:a16="http://schemas.microsoft.com/office/drawing/2014/main" id="{00000000-0008-0000-0200-00009E000000}"/>
            </a:ext>
          </a:extLst>
        </xdr:cNvPr>
        <xdr:cNvGrpSpPr/>
      </xdr:nvGrpSpPr>
      <xdr:grpSpPr>
        <a:xfrm>
          <a:off x="7364845" y="393624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200-0000AD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E-mailadres</a:t>
                </a:r>
              </a:p>
            </xdr:txBody>
          </xdr:sp>
        </mc:Choice>
        <mc:Fallback/>
      </mc:AlternateContent>
      <xdr:sp macro="" textlink="">
        <xdr:nvSpPr>
          <xdr:cNvPr id="159" name="Rechthoek 158">
            <a:extLst>
              <a:ext uri="{FF2B5EF4-FFF2-40B4-BE49-F238E27FC236}">
                <a16:creationId xmlns:a16="http://schemas.microsoft.com/office/drawing/2014/main" id="{00000000-0008-0000-0200-00009F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49</xdr:row>
      <xdr:rowOff>43296</xdr:rowOff>
    </xdr:from>
    <xdr:to>
      <xdr:col>3</xdr:col>
      <xdr:colOff>7225607</xdr:colOff>
      <xdr:row>49</xdr:row>
      <xdr:rowOff>779319</xdr:rowOff>
    </xdr:to>
    <xdr:grpSp>
      <xdr:nvGrpSpPr>
        <xdr:cNvPr id="160" name="Groeperen 159">
          <a:extLst>
            <a:ext uri="{FF2B5EF4-FFF2-40B4-BE49-F238E27FC236}">
              <a16:creationId xmlns:a16="http://schemas.microsoft.com/office/drawing/2014/main" id="{00000000-0008-0000-0200-0000A0000000}"/>
            </a:ext>
          </a:extLst>
        </xdr:cNvPr>
        <xdr:cNvGrpSpPr/>
      </xdr:nvGrpSpPr>
      <xdr:grpSpPr>
        <a:xfrm>
          <a:off x="7364845" y="401816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200-0000AE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Telefoonnummer</a:t>
                </a:r>
              </a:p>
            </xdr:txBody>
          </xdr:sp>
        </mc:Choice>
        <mc:Fallback/>
      </mc:AlternateContent>
      <xdr:sp macro="" textlink="">
        <xdr:nvSpPr>
          <xdr:cNvPr id="161" name="Rechthoek 160">
            <a:extLst>
              <a:ext uri="{FF2B5EF4-FFF2-40B4-BE49-F238E27FC236}">
                <a16:creationId xmlns:a16="http://schemas.microsoft.com/office/drawing/2014/main" id="{00000000-0008-0000-0200-0000A1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52</xdr:row>
      <xdr:rowOff>59540</xdr:rowOff>
    </xdr:from>
    <xdr:to>
      <xdr:col>3</xdr:col>
      <xdr:colOff>3078837</xdr:colOff>
      <xdr:row>52</xdr:row>
      <xdr:rowOff>795563</xdr:rowOff>
    </xdr:to>
    <xdr:grpSp>
      <xdr:nvGrpSpPr>
        <xdr:cNvPr id="162" name="Groeperen 161">
          <a:extLst>
            <a:ext uri="{FF2B5EF4-FFF2-40B4-BE49-F238E27FC236}">
              <a16:creationId xmlns:a16="http://schemas.microsoft.com/office/drawing/2014/main" id="{00000000-0008-0000-0200-0000A2000000}"/>
            </a:ext>
          </a:extLst>
        </xdr:cNvPr>
        <xdr:cNvGrpSpPr/>
      </xdr:nvGrpSpPr>
      <xdr:grpSpPr>
        <a:xfrm>
          <a:off x="7372055" y="426553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200-0000B22C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163" name="Rechthoek 162">
            <a:extLst>
              <a:ext uri="{FF2B5EF4-FFF2-40B4-BE49-F238E27FC236}">
                <a16:creationId xmlns:a16="http://schemas.microsoft.com/office/drawing/2014/main" id="{00000000-0008-0000-0200-0000A300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50</xdr:row>
      <xdr:rowOff>43296</xdr:rowOff>
    </xdr:from>
    <xdr:to>
      <xdr:col>3</xdr:col>
      <xdr:colOff>7225607</xdr:colOff>
      <xdr:row>50</xdr:row>
      <xdr:rowOff>779319</xdr:rowOff>
    </xdr:to>
    <xdr:grpSp>
      <xdr:nvGrpSpPr>
        <xdr:cNvPr id="164" name="Groeperen 163">
          <a:extLst>
            <a:ext uri="{FF2B5EF4-FFF2-40B4-BE49-F238E27FC236}">
              <a16:creationId xmlns:a16="http://schemas.microsoft.com/office/drawing/2014/main" id="{00000000-0008-0000-0200-0000A4000000}"/>
            </a:ext>
          </a:extLst>
        </xdr:cNvPr>
        <xdr:cNvGrpSpPr/>
      </xdr:nvGrpSpPr>
      <xdr:grpSpPr>
        <a:xfrm>
          <a:off x="7364845" y="410007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200-0000B4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Handtekening</a:t>
                </a:r>
              </a:p>
            </xdr:txBody>
          </xdr:sp>
        </mc:Choice>
        <mc:Fallback/>
      </mc:AlternateContent>
      <xdr:sp macro="" textlink="">
        <xdr:nvSpPr>
          <xdr:cNvPr id="165" name="Rechthoek 164">
            <a:extLst>
              <a:ext uri="{FF2B5EF4-FFF2-40B4-BE49-F238E27FC236}">
                <a16:creationId xmlns:a16="http://schemas.microsoft.com/office/drawing/2014/main" id="{00000000-0008-0000-0200-0000A5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51</xdr:row>
      <xdr:rowOff>43296</xdr:rowOff>
    </xdr:from>
    <xdr:to>
      <xdr:col>3</xdr:col>
      <xdr:colOff>7225607</xdr:colOff>
      <xdr:row>51</xdr:row>
      <xdr:rowOff>779319</xdr:rowOff>
    </xdr:to>
    <xdr:grpSp>
      <xdr:nvGrpSpPr>
        <xdr:cNvPr id="166" name="Groeperen 165">
          <a:extLst>
            <a:ext uri="{FF2B5EF4-FFF2-40B4-BE49-F238E27FC236}">
              <a16:creationId xmlns:a16="http://schemas.microsoft.com/office/drawing/2014/main" id="{00000000-0008-0000-0200-0000A6000000}"/>
            </a:ext>
          </a:extLst>
        </xdr:cNvPr>
        <xdr:cNvGrpSpPr/>
      </xdr:nvGrpSpPr>
      <xdr:grpSpPr>
        <a:xfrm>
          <a:off x="7364845" y="418199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200-0000B5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Maaltijdvoorkeuren</a:t>
                </a:r>
              </a:p>
            </xdr:txBody>
          </xdr:sp>
        </mc:Choice>
        <mc:Fallback/>
      </mc:AlternateContent>
      <xdr:sp macro="" textlink="">
        <xdr:nvSpPr>
          <xdr:cNvPr id="167" name="Rechthoek 166">
            <a:extLst>
              <a:ext uri="{FF2B5EF4-FFF2-40B4-BE49-F238E27FC236}">
                <a16:creationId xmlns:a16="http://schemas.microsoft.com/office/drawing/2014/main" id="{00000000-0008-0000-0200-0000A7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55</xdr:row>
      <xdr:rowOff>43296</xdr:rowOff>
    </xdr:from>
    <xdr:to>
      <xdr:col>3</xdr:col>
      <xdr:colOff>7225607</xdr:colOff>
      <xdr:row>55</xdr:row>
      <xdr:rowOff>779319</xdr:rowOff>
    </xdr:to>
    <xdr:grpSp>
      <xdr:nvGrpSpPr>
        <xdr:cNvPr id="168" name="Groeperen 167">
          <a:extLst>
            <a:ext uri="{FF2B5EF4-FFF2-40B4-BE49-F238E27FC236}">
              <a16:creationId xmlns:a16="http://schemas.microsoft.com/office/drawing/2014/main" id="{00000000-0008-0000-0200-0000A8000000}"/>
            </a:ext>
          </a:extLst>
        </xdr:cNvPr>
        <xdr:cNvGrpSpPr/>
      </xdr:nvGrpSpPr>
      <xdr:grpSpPr>
        <a:xfrm>
          <a:off x="7364845" y="450965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200-0000BA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mail</a:t>
                </a:r>
              </a:p>
            </xdr:txBody>
          </xdr:sp>
        </mc:Choice>
        <mc:Fallback/>
      </mc:AlternateContent>
      <xdr:sp macro="" textlink="">
        <xdr:nvSpPr>
          <xdr:cNvPr id="169" name="Rechthoek 168">
            <a:extLst>
              <a:ext uri="{FF2B5EF4-FFF2-40B4-BE49-F238E27FC236}">
                <a16:creationId xmlns:a16="http://schemas.microsoft.com/office/drawing/2014/main" id="{00000000-0008-0000-0200-0000A9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56</xdr:row>
      <xdr:rowOff>43296</xdr:rowOff>
    </xdr:from>
    <xdr:to>
      <xdr:col>3</xdr:col>
      <xdr:colOff>7225607</xdr:colOff>
      <xdr:row>56</xdr:row>
      <xdr:rowOff>779319</xdr:rowOff>
    </xdr:to>
    <xdr:grpSp>
      <xdr:nvGrpSpPr>
        <xdr:cNvPr id="170" name="Groeperen 169">
          <a:extLst>
            <a:ext uri="{FF2B5EF4-FFF2-40B4-BE49-F238E27FC236}">
              <a16:creationId xmlns:a16="http://schemas.microsoft.com/office/drawing/2014/main" id="{00000000-0008-0000-0200-0000AA000000}"/>
            </a:ext>
          </a:extLst>
        </xdr:cNvPr>
        <xdr:cNvGrpSpPr/>
      </xdr:nvGrpSpPr>
      <xdr:grpSpPr>
        <a:xfrm>
          <a:off x="7364845" y="459156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200-0000BB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Telefonisch</a:t>
                </a:r>
              </a:p>
            </xdr:txBody>
          </xdr:sp>
        </mc:Choice>
        <mc:Fallback/>
      </mc:AlternateContent>
      <xdr:sp macro="" textlink="">
        <xdr:nvSpPr>
          <xdr:cNvPr id="171" name="Rechthoek 170">
            <a:extLst>
              <a:ext uri="{FF2B5EF4-FFF2-40B4-BE49-F238E27FC236}">
                <a16:creationId xmlns:a16="http://schemas.microsoft.com/office/drawing/2014/main" id="{00000000-0008-0000-0200-0000AB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57</xdr:row>
      <xdr:rowOff>43296</xdr:rowOff>
    </xdr:from>
    <xdr:to>
      <xdr:col>3</xdr:col>
      <xdr:colOff>7225607</xdr:colOff>
      <xdr:row>57</xdr:row>
      <xdr:rowOff>779319</xdr:rowOff>
    </xdr:to>
    <xdr:grpSp>
      <xdr:nvGrpSpPr>
        <xdr:cNvPr id="172" name="Groeperen 171">
          <a:extLst>
            <a:ext uri="{FF2B5EF4-FFF2-40B4-BE49-F238E27FC236}">
              <a16:creationId xmlns:a16="http://schemas.microsoft.com/office/drawing/2014/main" id="{00000000-0008-0000-0200-0000AC000000}"/>
            </a:ext>
          </a:extLst>
        </xdr:cNvPr>
        <xdr:cNvGrpSpPr/>
      </xdr:nvGrpSpPr>
      <xdr:grpSpPr>
        <a:xfrm>
          <a:off x="7364845" y="467348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200-0000BC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174" name="Rechthoek 173">
            <a:extLst>
              <a:ext uri="{FF2B5EF4-FFF2-40B4-BE49-F238E27FC236}">
                <a16:creationId xmlns:a16="http://schemas.microsoft.com/office/drawing/2014/main" id="{00000000-0008-0000-0200-0000AE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58</xdr:row>
      <xdr:rowOff>59540</xdr:rowOff>
    </xdr:from>
    <xdr:to>
      <xdr:col>3</xdr:col>
      <xdr:colOff>3078837</xdr:colOff>
      <xdr:row>58</xdr:row>
      <xdr:rowOff>795563</xdr:rowOff>
    </xdr:to>
    <xdr:grpSp>
      <xdr:nvGrpSpPr>
        <xdr:cNvPr id="175" name="Groeperen 174">
          <a:extLst>
            <a:ext uri="{FF2B5EF4-FFF2-40B4-BE49-F238E27FC236}">
              <a16:creationId xmlns:a16="http://schemas.microsoft.com/office/drawing/2014/main" id="{00000000-0008-0000-0200-0000AF000000}"/>
            </a:ext>
          </a:extLst>
        </xdr:cNvPr>
        <xdr:cNvGrpSpPr/>
      </xdr:nvGrpSpPr>
      <xdr:grpSpPr>
        <a:xfrm>
          <a:off x="7372055" y="475702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200-0000C02C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177" name="Rechthoek 176">
            <a:extLst>
              <a:ext uri="{FF2B5EF4-FFF2-40B4-BE49-F238E27FC236}">
                <a16:creationId xmlns:a16="http://schemas.microsoft.com/office/drawing/2014/main" id="{00000000-0008-0000-0200-0000B100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59</xdr:row>
      <xdr:rowOff>43296</xdr:rowOff>
    </xdr:from>
    <xdr:to>
      <xdr:col>3</xdr:col>
      <xdr:colOff>7225607</xdr:colOff>
      <xdr:row>59</xdr:row>
      <xdr:rowOff>779319</xdr:rowOff>
    </xdr:to>
    <xdr:grpSp>
      <xdr:nvGrpSpPr>
        <xdr:cNvPr id="181" name="Groeperen 180">
          <a:extLst>
            <a:ext uri="{FF2B5EF4-FFF2-40B4-BE49-F238E27FC236}">
              <a16:creationId xmlns:a16="http://schemas.microsoft.com/office/drawing/2014/main" id="{00000000-0008-0000-0200-0000B5000000}"/>
            </a:ext>
          </a:extLst>
        </xdr:cNvPr>
        <xdr:cNvGrpSpPr/>
      </xdr:nvGrpSpPr>
      <xdr:grpSpPr>
        <a:xfrm>
          <a:off x="7364845" y="483731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200-0000C6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MS Word, MS Excel, ...</a:t>
                </a:r>
              </a:p>
            </xdr:txBody>
          </xdr:sp>
        </mc:Choice>
        <mc:Fallback/>
      </mc:AlternateContent>
      <xdr:sp macro="" textlink="">
        <xdr:nvSpPr>
          <xdr:cNvPr id="183" name="Rechthoek 182">
            <a:extLst>
              <a:ext uri="{FF2B5EF4-FFF2-40B4-BE49-F238E27FC236}">
                <a16:creationId xmlns:a16="http://schemas.microsoft.com/office/drawing/2014/main" id="{00000000-0008-0000-0200-0000B7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60</xdr:row>
      <xdr:rowOff>43296</xdr:rowOff>
    </xdr:from>
    <xdr:to>
      <xdr:col>3</xdr:col>
      <xdr:colOff>7225607</xdr:colOff>
      <xdr:row>60</xdr:row>
      <xdr:rowOff>779319</xdr:rowOff>
    </xdr:to>
    <xdr:grpSp>
      <xdr:nvGrpSpPr>
        <xdr:cNvPr id="184" name="Groeperen 183">
          <a:extLst>
            <a:ext uri="{FF2B5EF4-FFF2-40B4-BE49-F238E27FC236}">
              <a16:creationId xmlns:a16="http://schemas.microsoft.com/office/drawing/2014/main" id="{00000000-0008-0000-0200-0000B8000000}"/>
            </a:ext>
          </a:extLst>
        </xdr:cNvPr>
        <xdr:cNvGrpSpPr/>
      </xdr:nvGrpSpPr>
      <xdr:grpSpPr>
        <a:xfrm>
          <a:off x="7364845" y="491922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200-0000C7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186" name="Rechthoek 185">
            <a:extLst>
              <a:ext uri="{FF2B5EF4-FFF2-40B4-BE49-F238E27FC236}">
                <a16:creationId xmlns:a16="http://schemas.microsoft.com/office/drawing/2014/main" id="{00000000-0008-0000-0200-0000BA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61</xdr:row>
      <xdr:rowOff>43296</xdr:rowOff>
    </xdr:from>
    <xdr:to>
      <xdr:col>3</xdr:col>
      <xdr:colOff>7225607</xdr:colOff>
      <xdr:row>61</xdr:row>
      <xdr:rowOff>779319</xdr:rowOff>
    </xdr:to>
    <xdr:grpSp>
      <xdr:nvGrpSpPr>
        <xdr:cNvPr id="187" name="Groeperen 186">
          <a:extLst>
            <a:ext uri="{FF2B5EF4-FFF2-40B4-BE49-F238E27FC236}">
              <a16:creationId xmlns:a16="http://schemas.microsoft.com/office/drawing/2014/main" id="{00000000-0008-0000-0200-0000BB000000}"/>
            </a:ext>
          </a:extLst>
        </xdr:cNvPr>
        <xdr:cNvGrpSpPr/>
      </xdr:nvGrpSpPr>
      <xdr:grpSpPr>
        <a:xfrm>
          <a:off x="7364845" y="500114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200-0000C8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Dropbox</a:t>
                </a:r>
              </a:p>
            </xdr:txBody>
          </xdr:sp>
        </mc:Choice>
        <mc:Fallback/>
      </mc:AlternateContent>
      <xdr:sp macro="" textlink="">
        <xdr:nvSpPr>
          <xdr:cNvPr id="189" name="Rechthoek 188">
            <a:extLst>
              <a:ext uri="{FF2B5EF4-FFF2-40B4-BE49-F238E27FC236}">
                <a16:creationId xmlns:a16="http://schemas.microsoft.com/office/drawing/2014/main" id="{00000000-0008-0000-0200-0000BD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63</xdr:row>
      <xdr:rowOff>59540</xdr:rowOff>
    </xdr:from>
    <xdr:to>
      <xdr:col>3</xdr:col>
      <xdr:colOff>3078837</xdr:colOff>
      <xdr:row>63</xdr:row>
      <xdr:rowOff>795563</xdr:rowOff>
    </xdr:to>
    <xdr:grpSp>
      <xdr:nvGrpSpPr>
        <xdr:cNvPr id="190" name="Groeperen 189">
          <a:extLst>
            <a:ext uri="{FF2B5EF4-FFF2-40B4-BE49-F238E27FC236}">
              <a16:creationId xmlns:a16="http://schemas.microsoft.com/office/drawing/2014/main" id="{00000000-0008-0000-0200-0000BE000000}"/>
            </a:ext>
          </a:extLst>
        </xdr:cNvPr>
        <xdr:cNvGrpSpPr/>
      </xdr:nvGrpSpPr>
      <xdr:grpSpPr>
        <a:xfrm>
          <a:off x="7372055" y="516659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200-0000C92C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192" name="Rechthoek 191">
            <a:extLst>
              <a:ext uri="{FF2B5EF4-FFF2-40B4-BE49-F238E27FC236}">
                <a16:creationId xmlns:a16="http://schemas.microsoft.com/office/drawing/2014/main" id="{00000000-0008-0000-0200-0000C000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62</xdr:row>
      <xdr:rowOff>43296</xdr:rowOff>
    </xdr:from>
    <xdr:to>
      <xdr:col>3</xdr:col>
      <xdr:colOff>7225607</xdr:colOff>
      <xdr:row>62</xdr:row>
      <xdr:rowOff>779319</xdr:rowOff>
    </xdr:to>
    <xdr:grpSp>
      <xdr:nvGrpSpPr>
        <xdr:cNvPr id="193" name="Groeperen 192">
          <a:extLst>
            <a:ext uri="{FF2B5EF4-FFF2-40B4-BE49-F238E27FC236}">
              <a16:creationId xmlns:a16="http://schemas.microsoft.com/office/drawing/2014/main" id="{00000000-0008-0000-0200-0000C1000000}"/>
            </a:ext>
          </a:extLst>
        </xdr:cNvPr>
        <xdr:cNvGrpSpPr/>
      </xdr:nvGrpSpPr>
      <xdr:grpSpPr>
        <a:xfrm>
          <a:off x="7364845" y="508305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200-0000CA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195" name="Rechthoek 194">
            <a:extLst>
              <a:ext uri="{FF2B5EF4-FFF2-40B4-BE49-F238E27FC236}">
                <a16:creationId xmlns:a16="http://schemas.microsoft.com/office/drawing/2014/main" id="{00000000-0008-0000-0200-0000C3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54</xdr:row>
      <xdr:rowOff>43296</xdr:rowOff>
    </xdr:from>
    <xdr:to>
      <xdr:col>3</xdr:col>
      <xdr:colOff>7225607</xdr:colOff>
      <xdr:row>54</xdr:row>
      <xdr:rowOff>779319</xdr:rowOff>
    </xdr:to>
    <xdr:grpSp>
      <xdr:nvGrpSpPr>
        <xdr:cNvPr id="232" name="Groeperen 231">
          <a:extLst>
            <a:ext uri="{FF2B5EF4-FFF2-40B4-BE49-F238E27FC236}">
              <a16:creationId xmlns:a16="http://schemas.microsoft.com/office/drawing/2014/main" id="{00000000-0008-0000-0200-0000E8000000}"/>
            </a:ext>
          </a:extLst>
        </xdr:cNvPr>
        <xdr:cNvGrpSpPr/>
      </xdr:nvGrpSpPr>
      <xdr:grpSpPr>
        <a:xfrm>
          <a:off x="7364845" y="442773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200-0000FA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234" name="Rechthoek 233">
            <a:extLst>
              <a:ext uri="{FF2B5EF4-FFF2-40B4-BE49-F238E27FC236}">
                <a16:creationId xmlns:a16="http://schemas.microsoft.com/office/drawing/2014/main" id="{00000000-0008-0000-0200-0000EA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20</xdr:row>
      <xdr:rowOff>43296</xdr:rowOff>
    </xdr:from>
    <xdr:to>
      <xdr:col>3</xdr:col>
      <xdr:colOff>7225607</xdr:colOff>
      <xdr:row>20</xdr:row>
      <xdr:rowOff>779319</xdr:rowOff>
    </xdr:to>
    <xdr:grpSp>
      <xdr:nvGrpSpPr>
        <xdr:cNvPr id="235" name="Groeperen 234">
          <a:extLst>
            <a:ext uri="{FF2B5EF4-FFF2-40B4-BE49-F238E27FC236}">
              <a16:creationId xmlns:a16="http://schemas.microsoft.com/office/drawing/2014/main" id="{00000000-0008-0000-0200-0000EB000000}"/>
            </a:ext>
          </a:extLst>
        </xdr:cNvPr>
        <xdr:cNvGrpSpPr/>
      </xdr:nvGrpSpPr>
      <xdr:grpSpPr>
        <a:xfrm>
          <a:off x="7364845" y="164262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200-0000FD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237" name="Rechthoek 236">
            <a:extLst>
              <a:ext uri="{FF2B5EF4-FFF2-40B4-BE49-F238E27FC236}">
                <a16:creationId xmlns:a16="http://schemas.microsoft.com/office/drawing/2014/main" id="{00000000-0008-0000-0200-0000ED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19</xdr:row>
      <xdr:rowOff>43296</xdr:rowOff>
    </xdr:from>
    <xdr:to>
      <xdr:col>3</xdr:col>
      <xdr:colOff>7225607</xdr:colOff>
      <xdr:row>19</xdr:row>
      <xdr:rowOff>779319</xdr:rowOff>
    </xdr:to>
    <xdr:grpSp>
      <xdr:nvGrpSpPr>
        <xdr:cNvPr id="238" name="Groeperen 237">
          <a:extLst>
            <a:ext uri="{FF2B5EF4-FFF2-40B4-BE49-F238E27FC236}">
              <a16:creationId xmlns:a16="http://schemas.microsoft.com/office/drawing/2014/main" id="{00000000-0008-0000-0200-0000EE000000}"/>
            </a:ext>
          </a:extLst>
        </xdr:cNvPr>
        <xdr:cNvGrpSpPr/>
      </xdr:nvGrpSpPr>
      <xdr:grpSpPr>
        <a:xfrm>
          <a:off x="7364845" y="156071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200-0000FF2C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Een zelf ontwikkeld formulier op de website van je groep</a:t>
                </a:r>
              </a:p>
            </xdr:txBody>
          </xdr:sp>
        </mc:Choice>
        <mc:Fallback/>
      </mc:AlternateContent>
      <xdr:sp macro="" textlink="">
        <xdr:nvSpPr>
          <xdr:cNvPr id="240" name="Rechthoek 239">
            <a:extLst>
              <a:ext uri="{FF2B5EF4-FFF2-40B4-BE49-F238E27FC236}">
                <a16:creationId xmlns:a16="http://schemas.microsoft.com/office/drawing/2014/main" id="{00000000-0008-0000-0200-0000F0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53</xdr:row>
      <xdr:rowOff>43296</xdr:rowOff>
    </xdr:from>
    <xdr:to>
      <xdr:col>3</xdr:col>
      <xdr:colOff>7225607</xdr:colOff>
      <xdr:row>53</xdr:row>
      <xdr:rowOff>779319</xdr:rowOff>
    </xdr:to>
    <xdr:grpSp>
      <xdr:nvGrpSpPr>
        <xdr:cNvPr id="241" name="Groeperen 240">
          <a:extLst>
            <a:ext uri="{FF2B5EF4-FFF2-40B4-BE49-F238E27FC236}">
              <a16:creationId xmlns:a16="http://schemas.microsoft.com/office/drawing/2014/main" id="{00000000-0008-0000-0200-0000F1000000}"/>
            </a:ext>
          </a:extLst>
        </xdr:cNvPr>
        <xdr:cNvGrpSpPr/>
      </xdr:nvGrpSpPr>
      <xdr:grpSpPr>
        <a:xfrm>
          <a:off x="7364845" y="434582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200-0000012D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Een zelf ontwikkeld formulier op de website van je groep</a:t>
                </a:r>
              </a:p>
            </xdr:txBody>
          </xdr:sp>
        </mc:Choice>
        <mc:Fallback/>
      </mc:AlternateContent>
      <xdr:sp macro="" textlink="">
        <xdr:nvSpPr>
          <xdr:cNvPr id="243" name="Rechthoek 242">
            <a:extLst>
              <a:ext uri="{FF2B5EF4-FFF2-40B4-BE49-F238E27FC236}">
                <a16:creationId xmlns:a16="http://schemas.microsoft.com/office/drawing/2014/main" id="{00000000-0008-0000-0200-0000F300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85</xdr:row>
      <xdr:rowOff>43296</xdr:rowOff>
    </xdr:from>
    <xdr:to>
      <xdr:col>3</xdr:col>
      <xdr:colOff>6654107</xdr:colOff>
      <xdr:row>85</xdr:row>
      <xdr:rowOff>779319</xdr:rowOff>
    </xdr:to>
    <xdr:grpSp>
      <xdr:nvGrpSpPr>
        <xdr:cNvPr id="293" name="Groeperen 292">
          <a:extLst>
            <a:ext uri="{FF2B5EF4-FFF2-40B4-BE49-F238E27FC236}">
              <a16:creationId xmlns:a16="http://schemas.microsoft.com/office/drawing/2014/main" id="{00000000-0008-0000-0200-000025010000}"/>
            </a:ext>
          </a:extLst>
        </xdr:cNvPr>
        <xdr:cNvGrpSpPr/>
      </xdr:nvGrpSpPr>
      <xdr:grpSpPr>
        <a:xfrm>
          <a:off x="7364845" y="696710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70" name="Check Box 306" hidden="1">
                <a:extLst>
                  <a:ext uri="{63B3BB69-23CF-44E3-9099-C40C66FF867C}">
                    <a14:compatExt spid="_x0000_s11570"/>
                  </a:ext>
                  <a:ext uri="{FF2B5EF4-FFF2-40B4-BE49-F238E27FC236}">
                    <a16:creationId xmlns:a16="http://schemas.microsoft.com/office/drawing/2014/main" id="{00000000-0008-0000-0200-000032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Naam</a:t>
                </a:r>
              </a:p>
            </xdr:txBody>
          </xdr:sp>
        </mc:Choice>
        <mc:Fallback/>
      </mc:AlternateContent>
      <xdr:sp macro="" textlink="">
        <xdr:nvSpPr>
          <xdr:cNvPr id="295" name="Rechthoek 294">
            <a:extLst>
              <a:ext uri="{FF2B5EF4-FFF2-40B4-BE49-F238E27FC236}">
                <a16:creationId xmlns:a16="http://schemas.microsoft.com/office/drawing/2014/main" id="{00000000-0008-0000-0200-000027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86</xdr:row>
      <xdr:rowOff>43296</xdr:rowOff>
    </xdr:from>
    <xdr:to>
      <xdr:col>3</xdr:col>
      <xdr:colOff>6654107</xdr:colOff>
      <xdr:row>86</xdr:row>
      <xdr:rowOff>779319</xdr:rowOff>
    </xdr:to>
    <xdr:grpSp>
      <xdr:nvGrpSpPr>
        <xdr:cNvPr id="296" name="Groeperen 295">
          <a:extLst>
            <a:ext uri="{FF2B5EF4-FFF2-40B4-BE49-F238E27FC236}">
              <a16:creationId xmlns:a16="http://schemas.microsoft.com/office/drawing/2014/main" id="{00000000-0008-0000-0200-000028010000}"/>
            </a:ext>
          </a:extLst>
        </xdr:cNvPr>
        <xdr:cNvGrpSpPr/>
      </xdr:nvGrpSpPr>
      <xdr:grpSpPr>
        <a:xfrm>
          <a:off x="7364845" y="7049019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71" name="Check Box 307" hidden="1">
                <a:extLst>
                  <a:ext uri="{63B3BB69-23CF-44E3-9099-C40C66FF867C}">
                    <a14:compatExt spid="_x0000_s11571"/>
                  </a:ext>
                  <a:ext uri="{FF2B5EF4-FFF2-40B4-BE49-F238E27FC236}">
                    <a16:creationId xmlns:a16="http://schemas.microsoft.com/office/drawing/2014/main" id="{00000000-0008-0000-0200-000033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E-mailadres</a:t>
                </a:r>
              </a:p>
            </xdr:txBody>
          </xdr:sp>
        </mc:Choice>
        <mc:Fallback/>
      </mc:AlternateContent>
      <xdr:sp macro="" textlink="">
        <xdr:nvSpPr>
          <xdr:cNvPr id="298" name="Rechthoek 297">
            <a:extLst>
              <a:ext uri="{FF2B5EF4-FFF2-40B4-BE49-F238E27FC236}">
                <a16:creationId xmlns:a16="http://schemas.microsoft.com/office/drawing/2014/main" id="{00000000-0008-0000-0200-00002A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87</xdr:row>
      <xdr:rowOff>43296</xdr:rowOff>
    </xdr:from>
    <xdr:to>
      <xdr:col>3</xdr:col>
      <xdr:colOff>6654107</xdr:colOff>
      <xdr:row>87</xdr:row>
      <xdr:rowOff>779319</xdr:rowOff>
    </xdr:to>
    <xdr:grpSp>
      <xdr:nvGrpSpPr>
        <xdr:cNvPr id="299" name="Groeperen 298">
          <a:extLst>
            <a:ext uri="{FF2B5EF4-FFF2-40B4-BE49-F238E27FC236}">
              <a16:creationId xmlns:a16="http://schemas.microsoft.com/office/drawing/2014/main" id="{00000000-0008-0000-0200-00002B010000}"/>
            </a:ext>
          </a:extLst>
        </xdr:cNvPr>
        <xdr:cNvGrpSpPr/>
      </xdr:nvGrpSpPr>
      <xdr:grpSpPr>
        <a:xfrm>
          <a:off x="7364845" y="713093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72" name="Check Box 308" hidden="1">
                <a:extLst>
                  <a:ext uri="{63B3BB69-23CF-44E3-9099-C40C66FF867C}">
                    <a14:compatExt spid="_x0000_s11572"/>
                  </a:ext>
                  <a:ext uri="{FF2B5EF4-FFF2-40B4-BE49-F238E27FC236}">
                    <a16:creationId xmlns:a16="http://schemas.microsoft.com/office/drawing/2014/main" id="{00000000-0008-0000-0200-000034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Telefoonnummer</a:t>
                </a:r>
              </a:p>
            </xdr:txBody>
          </xdr:sp>
        </mc:Choice>
        <mc:Fallback/>
      </mc:AlternateContent>
      <xdr:sp macro="" textlink="">
        <xdr:nvSpPr>
          <xdr:cNvPr id="301" name="Rechthoek 300">
            <a:extLst>
              <a:ext uri="{FF2B5EF4-FFF2-40B4-BE49-F238E27FC236}">
                <a16:creationId xmlns:a16="http://schemas.microsoft.com/office/drawing/2014/main" id="{00000000-0008-0000-0200-00002D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90</xdr:row>
      <xdr:rowOff>59540</xdr:rowOff>
    </xdr:from>
    <xdr:to>
      <xdr:col>3</xdr:col>
      <xdr:colOff>3078837</xdr:colOff>
      <xdr:row>90</xdr:row>
      <xdr:rowOff>795563</xdr:rowOff>
    </xdr:to>
    <xdr:grpSp>
      <xdr:nvGrpSpPr>
        <xdr:cNvPr id="305" name="Groeperen 304">
          <a:extLst>
            <a:ext uri="{FF2B5EF4-FFF2-40B4-BE49-F238E27FC236}">
              <a16:creationId xmlns:a16="http://schemas.microsoft.com/office/drawing/2014/main" id="{00000000-0008-0000-0200-000031010000}"/>
            </a:ext>
          </a:extLst>
        </xdr:cNvPr>
        <xdr:cNvGrpSpPr/>
      </xdr:nvGrpSpPr>
      <xdr:grpSpPr>
        <a:xfrm>
          <a:off x="7372055" y="737830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574" name="Check Box 310" hidden="1">
                <a:extLst>
                  <a:ext uri="{63B3BB69-23CF-44E3-9099-C40C66FF867C}">
                    <a14:compatExt spid="_x0000_s11574"/>
                  </a:ext>
                  <a:ext uri="{FF2B5EF4-FFF2-40B4-BE49-F238E27FC236}">
                    <a16:creationId xmlns:a16="http://schemas.microsoft.com/office/drawing/2014/main" id="{00000000-0008-0000-0200-0000362D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307" name="Rechthoek 306">
            <a:extLst>
              <a:ext uri="{FF2B5EF4-FFF2-40B4-BE49-F238E27FC236}">
                <a16:creationId xmlns:a16="http://schemas.microsoft.com/office/drawing/2014/main" id="{00000000-0008-0000-0200-00003301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88</xdr:row>
      <xdr:rowOff>43296</xdr:rowOff>
    </xdr:from>
    <xdr:to>
      <xdr:col>3</xdr:col>
      <xdr:colOff>6654107</xdr:colOff>
      <xdr:row>88</xdr:row>
      <xdr:rowOff>779319</xdr:rowOff>
    </xdr:to>
    <xdr:grpSp>
      <xdr:nvGrpSpPr>
        <xdr:cNvPr id="308" name="Groeperen 307">
          <a:extLst>
            <a:ext uri="{FF2B5EF4-FFF2-40B4-BE49-F238E27FC236}">
              <a16:creationId xmlns:a16="http://schemas.microsoft.com/office/drawing/2014/main" id="{00000000-0008-0000-0200-000034010000}"/>
            </a:ext>
          </a:extLst>
        </xdr:cNvPr>
        <xdr:cNvGrpSpPr/>
      </xdr:nvGrpSpPr>
      <xdr:grpSpPr>
        <a:xfrm>
          <a:off x="7364845" y="7212849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75" name="Check Box 311" hidden="1">
                <a:extLst>
                  <a:ext uri="{63B3BB69-23CF-44E3-9099-C40C66FF867C}">
                    <a14:compatExt spid="_x0000_s11575"/>
                  </a:ext>
                  <a:ext uri="{FF2B5EF4-FFF2-40B4-BE49-F238E27FC236}">
                    <a16:creationId xmlns:a16="http://schemas.microsoft.com/office/drawing/2014/main" id="{00000000-0008-0000-0200-000037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Adres</a:t>
                </a:r>
              </a:p>
            </xdr:txBody>
          </xdr:sp>
        </mc:Choice>
        <mc:Fallback/>
      </mc:AlternateContent>
      <xdr:sp macro="" textlink="">
        <xdr:nvSpPr>
          <xdr:cNvPr id="310" name="Rechthoek 309">
            <a:extLst>
              <a:ext uri="{FF2B5EF4-FFF2-40B4-BE49-F238E27FC236}">
                <a16:creationId xmlns:a16="http://schemas.microsoft.com/office/drawing/2014/main" id="{00000000-0008-0000-0200-000036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89</xdr:row>
      <xdr:rowOff>43296</xdr:rowOff>
    </xdr:from>
    <xdr:to>
      <xdr:col>3</xdr:col>
      <xdr:colOff>6654107</xdr:colOff>
      <xdr:row>89</xdr:row>
      <xdr:rowOff>779319</xdr:rowOff>
    </xdr:to>
    <xdr:grpSp>
      <xdr:nvGrpSpPr>
        <xdr:cNvPr id="317" name="Groeperen 316">
          <a:extLst>
            <a:ext uri="{FF2B5EF4-FFF2-40B4-BE49-F238E27FC236}">
              <a16:creationId xmlns:a16="http://schemas.microsoft.com/office/drawing/2014/main" id="{00000000-0008-0000-0200-00003D010000}"/>
            </a:ext>
          </a:extLst>
        </xdr:cNvPr>
        <xdr:cNvGrpSpPr/>
      </xdr:nvGrpSpPr>
      <xdr:grpSpPr>
        <a:xfrm>
          <a:off x="7364845" y="729476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78" name="Check Box 314" hidden="1">
                <a:extLst>
                  <a:ext uri="{63B3BB69-23CF-44E3-9099-C40C66FF867C}">
                    <a14:compatExt spid="_x0000_s11578"/>
                  </a:ext>
                  <a:ext uri="{FF2B5EF4-FFF2-40B4-BE49-F238E27FC236}">
                    <a16:creationId xmlns:a16="http://schemas.microsoft.com/office/drawing/2014/main" id="{00000000-0008-0000-0200-00003A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Maaltijdvoorkeuren</a:t>
                </a:r>
              </a:p>
            </xdr:txBody>
          </xdr:sp>
        </mc:Choice>
        <mc:Fallback/>
      </mc:AlternateContent>
      <xdr:sp macro="" textlink="">
        <xdr:nvSpPr>
          <xdr:cNvPr id="319" name="Rechthoek 318">
            <a:extLst>
              <a:ext uri="{FF2B5EF4-FFF2-40B4-BE49-F238E27FC236}">
                <a16:creationId xmlns:a16="http://schemas.microsoft.com/office/drawing/2014/main" id="{00000000-0008-0000-0200-00003F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93</xdr:row>
      <xdr:rowOff>43296</xdr:rowOff>
    </xdr:from>
    <xdr:to>
      <xdr:col>3</xdr:col>
      <xdr:colOff>6654107</xdr:colOff>
      <xdr:row>93</xdr:row>
      <xdr:rowOff>779319</xdr:rowOff>
    </xdr:to>
    <xdr:grpSp>
      <xdr:nvGrpSpPr>
        <xdr:cNvPr id="320" name="Groeperen 319">
          <a:extLst>
            <a:ext uri="{FF2B5EF4-FFF2-40B4-BE49-F238E27FC236}">
              <a16:creationId xmlns:a16="http://schemas.microsoft.com/office/drawing/2014/main" id="{00000000-0008-0000-0200-000040010000}"/>
            </a:ext>
          </a:extLst>
        </xdr:cNvPr>
        <xdr:cNvGrpSpPr/>
      </xdr:nvGrpSpPr>
      <xdr:grpSpPr>
        <a:xfrm>
          <a:off x="7364845" y="762242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79" name="Check Box 315" hidden="1">
                <a:extLst>
                  <a:ext uri="{63B3BB69-23CF-44E3-9099-C40C66FF867C}">
                    <a14:compatExt spid="_x0000_s11579"/>
                  </a:ext>
                  <a:ext uri="{FF2B5EF4-FFF2-40B4-BE49-F238E27FC236}">
                    <a16:creationId xmlns:a16="http://schemas.microsoft.com/office/drawing/2014/main" id="{00000000-0008-0000-0200-00003B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mail</a:t>
                </a:r>
              </a:p>
            </xdr:txBody>
          </xdr:sp>
        </mc:Choice>
        <mc:Fallback/>
      </mc:AlternateContent>
      <xdr:sp macro="" textlink="">
        <xdr:nvSpPr>
          <xdr:cNvPr id="322" name="Rechthoek 321">
            <a:extLst>
              <a:ext uri="{FF2B5EF4-FFF2-40B4-BE49-F238E27FC236}">
                <a16:creationId xmlns:a16="http://schemas.microsoft.com/office/drawing/2014/main" id="{00000000-0008-0000-0200-000042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94</xdr:row>
      <xdr:rowOff>43296</xdr:rowOff>
    </xdr:from>
    <xdr:to>
      <xdr:col>3</xdr:col>
      <xdr:colOff>6654107</xdr:colOff>
      <xdr:row>94</xdr:row>
      <xdr:rowOff>779319</xdr:rowOff>
    </xdr:to>
    <xdr:grpSp>
      <xdr:nvGrpSpPr>
        <xdr:cNvPr id="323" name="Groeperen 322">
          <a:extLst>
            <a:ext uri="{FF2B5EF4-FFF2-40B4-BE49-F238E27FC236}">
              <a16:creationId xmlns:a16="http://schemas.microsoft.com/office/drawing/2014/main" id="{00000000-0008-0000-0200-000043010000}"/>
            </a:ext>
          </a:extLst>
        </xdr:cNvPr>
        <xdr:cNvGrpSpPr/>
      </xdr:nvGrpSpPr>
      <xdr:grpSpPr>
        <a:xfrm>
          <a:off x="7364845" y="7704339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80" name="Check Box 316" hidden="1">
                <a:extLst>
                  <a:ext uri="{63B3BB69-23CF-44E3-9099-C40C66FF867C}">
                    <a14:compatExt spid="_x0000_s11580"/>
                  </a:ext>
                  <a:ext uri="{FF2B5EF4-FFF2-40B4-BE49-F238E27FC236}">
                    <a16:creationId xmlns:a16="http://schemas.microsoft.com/office/drawing/2014/main" id="{00000000-0008-0000-0200-00003C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Telefonisch</a:t>
                </a:r>
              </a:p>
            </xdr:txBody>
          </xdr:sp>
        </mc:Choice>
        <mc:Fallback/>
      </mc:AlternateContent>
      <xdr:sp macro="" textlink="">
        <xdr:nvSpPr>
          <xdr:cNvPr id="325" name="Rechthoek 324">
            <a:extLst>
              <a:ext uri="{FF2B5EF4-FFF2-40B4-BE49-F238E27FC236}">
                <a16:creationId xmlns:a16="http://schemas.microsoft.com/office/drawing/2014/main" id="{00000000-0008-0000-0200-000045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95</xdr:row>
      <xdr:rowOff>43296</xdr:rowOff>
    </xdr:from>
    <xdr:to>
      <xdr:col>3</xdr:col>
      <xdr:colOff>6654107</xdr:colOff>
      <xdr:row>95</xdr:row>
      <xdr:rowOff>779319</xdr:rowOff>
    </xdr:to>
    <xdr:grpSp>
      <xdr:nvGrpSpPr>
        <xdr:cNvPr id="326" name="Groeperen 325">
          <a:extLst>
            <a:ext uri="{FF2B5EF4-FFF2-40B4-BE49-F238E27FC236}">
              <a16:creationId xmlns:a16="http://schemas.microsoft.com/office/drawing/2014/main" id="{00000000-0008-0000-0200-000046010000}"/>
            </a:ext>
          </a:extLst>
        </xdr:cNvPr>
        <xdr:cNvGrpSpPr/>
      </xdr:nvGrpSpPr>
      <xdr:grpSpPr>
        <a:xfrm>
          <a:off x="7364845" y="778625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81" name="Check Box 317" hidden="1">
                <a:extLst>
                  <a:ext uri="{63B3BB69-23CF-44E3-9099-C40C66FF867C}">
                    <a14:compatExt spid="_x0000_s11581"/>
                  </a:ext>
                  <a:ext uri="{FF2B5EF4-FFF2-40B4-BE49-F238E27FC236}">
                    <a16:creationId xmlns:a16="http://schemas.microsoft.com/office/drawing/2014/main" id="{00000000-0008-0000-0200-00003D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328" name="Rechthoek 327">
            <a:extLst>
              <a:ext uri="{FF2B5EF4-FFF2-40B4-BE49-F238E27FC236}">
                <a16:creationId xmlns:a16="http://schemas.microsoft.com/office/drawing/2014/main" id="{00000000-0008-0000-0200-000048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96</xdr:row>
      <xdr:rowOff>59540</xdr:rowOff>
    </xdr:from>
    <xdr:to>
      <xdr:col>3</xdr:col>
      <xdr:colOff>3078837</xdr:colOff>
      <xdr:row>96</xdr:row>
      <xdr:rowOff>795563</xdr:rowOff>
    </xdr:to>
    <xdr:grpSp>
      <xdr:nvGrpSpPr>
        <xdr:cNvPr id="329" name="Groeperen 328">
          <a:extLst>
            <a:ext uri="{FF2B5EF4-FFF2-40B4-BE49-F238E27FC236}">
              <a16:creationId xmlns:a16="http://schemas.microsoft.com/office/drawing/2014/main" id="{00000000-0008-0000-0200-000049010000}"/>
            </a:ext>
          </a:extLst>
        </xdr:cNvPr>
        <xdr:cNvGrpSpPr/>
      </xdr:nvGrpSpPr>
      <xdr:grpSpPr>
        <a:xfrm>
          <a:off x="7372055" y="786979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582" name="Check Box 318" hidden="1">
                <a:extLst>
                  <a:ext uri="{63B3BB69-23CF-44E3-9099-C40C66FF867C}">
                    <a14:compatExt spid="_x0000_s11582"/>
                  </a:ext>
                  <a:ext uri="{FF2B5EF4-FFF2-40B4-BE49-F238E27FC236}">
                    <a16:creationId xmlns:a16="http://schemas.microsoft.com/office/drawing/2014/main" id="{00000000-0008-0000-0200-00003E2D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331" name="Rechthoek 330">
            <a:extLst>
              <a:ext uri="{FF2B5EF4-FFF2-40B4-BE49-F238E27FC236}">
                <a16:creationId xmlns:a16="http://schemas.microsoft.com/office/drawing/2014/main" id="{00000000-0008-0000-0200-00004B01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92</xdr:row>
      <xdr:rowOff>43296</xdr:rowOff>
    </xdr:from>
    <xdr:to>
      <xdr:col>3</xdr:col>
      <xdr:colOff>6654107</xdr:colOff>
      <xdr:row>92</xdr:row>
      <xdr:rowOff>779319</xdr:rowOff>
    </xdr:to>
    <xdr:grpSp>
      <xdr:nvGrpSpPr>
        <xdr:cNvPr id="332" name="Groeperen 331">
          <a:extLst>
            <a:ext uri="{FF2B5EF4-FFF2-40B4-BE49-F238E27FC236}">
              <a16:creationId xmlns:a16="http://schemas.microsoft.com/office/drawing/2014/main" id="{00000000-0008-0000-0200-00004C010000}"/>
            </a:ext>
          </a:extLst>
        </xdr:cNvPr>
        <xdr:cNvGrpSpPr/>
      </xdr:nvGrpSpPr>
      <xdr:grpSpPr>
        <a:xfrm>
          <a:off x="7364845" y="7540509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83" name="Check Box 319" hidden="1">
                <a:extLst>
                  <a:ext uri="{63B3BB69-23CF-44E3-9099-C40C66FF867C}">
                    <a14:compatExt spid="_x0000_s11583"/>
                  </a:ext>
                  <a:ext uri="{FF2B5EF4-FFF2-40B4-BE49-F238E27FC236}">
                    <a16:creationId xmlns:a16="http://schemas.microsoft.com/office/drawing/2014/main" id="{00000000-0008-0000-0200-00003F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334" name="Rechthoek 333">
            <a:extLst>
              <a:ext uri="{FF2B5EF4-FFF2-40B4-BE49-F238E27FC236}">
                <a16:creationId xmlns:a16="http://schemas.microsoft.com/office/drawing/2014/main" id="{00000000-0008-0000-0200-00004E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91</xdr:row>
      <xdr:rowOff>43296</xdr:rowOff>
    </xdr:from>
    <xdr:to>
      <xdr:col>3</xdr:col>
      <xdr:colOff>6654107</xdr:colOff>
      <xdr:row>91</xdr:row>
      <xdr:rowOff>779319</xdr:rowOff>
    </xdr:to>
    <xdr:grpSp>
      <xdr:nvGrpSpPr>
        <xdr:cNvPr id="335" name="Groeperen 334">
          <a:extLst>
            <a:ext uri="{FF2B5EF4-FFF2-40B4-BE49-F238E27FC236}">
              <a16:creationId xmlns:a16="http://schemas.microsoft.com/office/drawing/2014/main" id="{00000000-0008-0000-0200-00004F010000}"/>
            </a:ext>
          </a:extLst>
        </xdr:cNvPr>
        <xdr:cNvGrpSpPr/>
      </xdr:nvGrpSpPr>
      <xdr:grpSpPr>
        <a:xfrm>
          <a:off x="7364845" y="745859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84" name="Check Box 320" hidden="1">
                <a:extLst>
                  <a:ext uri="{63B3BB69-23CF-44E3-9099-C40C66FF867C}">
                    <a14:compatExt spid="_x0000_s11584"/>
                  </a:ext>
                  <a:ext uri="{FF2B5EF4-FFF2-40B4-BE49-F238E27FC236}">
                    <a16:creationId xmlns:a16="http://schemas.microsoft.com/office/drawing/2014/main" id="{00000000-0008-0000-0200-000040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Een zelf ontwikkeld formulier op de website van je groep</a:t>
                </a:r>
              </a:p>
            </xdr:txBody>
          </xdr:sp>
        </mc:Choice>
        <mc:Fallback/>
      </mc:AlternateContent>
      <xdr:sp macro="" textlink="">
        <xdr:nvSpPr>
          <xdr:cNvPr id="337" name="Rechthoek 336">
            <a:extLst>
              <a:ext uri="{FF2B5EF4-FFF2-40B4-BE49-F238E27FC236}">
                <a16:creationId xmlns:a16="http://schemas.microsoft.com/office/drawing/2014/main" id="{00000000-0008-0000-0200-000051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97</xdr:row>
      <xdr:rowOff>43296</xdr:rowOff>
    </xdr:from>
    <xdr:to>
      <xdr:col>3</xdr:col>
      <xdr:colOff>6654107</xdr:colOff>
      <xdr:row>97</xdr:row>
      <xdr:rowOff>779319</xdr:rowOff>
    </xdr:to>
    <xdr:grpSp>
      <xdr:nvGrpSpPr>
        <xdr:cNvPr id="338" name="Groeperen 337">
          <a:extLst>
            <a:ext uri="{FF2B5EF4-FFF2-40B4-BE49-F238E27FC236}">
              <a16:creationId xmlns:a16="http://schemas.microsoft.com/office/drawing/2014/main" id="{00000000-0008-0000-0200-000052010000}"/>
            </a:ext>
          </a:extLst>
        </xdr:cNvPr>
        <xdr:cNvGrpSpPr/>
      </xdr:nvGrpSpPr>
      <xdr:grpSpPr>
        <a:xfrm>
          <a:off x="7364845" y="795008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85" name="Check Box 321" hidden="1">
                <a:extLst>
                  <a:ext uri="{63B3BB69-23CF-44E3-9099-C40C66FF867C}">
                    <a14:compatExt spid="_x0000_s11585"/>
                  </a:ext>
                  <a:ext uri="{FF2B5EF4-FFF2-40B4-BE49-F238E27FC236}">
                    <a16:creationId xmlns:a16="http://schemas.microsoft.com/office/drawing/2014/main" id="{00000000-0008-0000-0200-000041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MS Word, MS Excel, ...</a:t>
                </a:r>
              </a:p>
            </xdr:txBody>
          </xdr:sp>
        </mc:Choice>
        <mc:Fallback/>
      </mc:AlternateContent>
      <xdr:sp macro="" textlink="">
        <xdr:nvSpPr>
          <xdr:cNvPr id="340" name="Rechthoek 339">
            <a:extLst>
              <a:ext uri="{FF2B5EF4-FFF2-40B4-BE49-F238E27FC236}">
                <a16:creationId xmlns:a16="http://schemas.microsoft.com/office/drawing/2014/main" id="{00000000-0008-0000-0200-000054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98</xdr:row>
      <xdr:rowOff>43296</xdr:rowOff>
    </xdr:from>
    <xdr:to>
      <xdr:col>3</xdr:col>
      <xdr:colOff>6654107</xdr:colOff>
      <xdr:row>98</xdr:row>
      <xdr:rowOff>779319</xdr:rowOff>
    </xdr:to>
    <xdr:grpSp>
      <xdr:nvGrpSpPr>
        <xdr:cNvPr id="341" name="Groeperen 340">
          <a:extLst>
            <a:ext uri="{FF2B5EF4-FFF2-40B4-BE49-F238E27FC236}">
              <a16:creationId xmlns:a16="http://schemas.microsoft.com/office/drawing/2014/main" id="{00000000-0008-0000-0200-000055010000}"/>
            </a:ext>
          </a:extLst>
        </xdr:cNvPr>
        <xdr:cNvGrpSpPr/>
      </xdr:nvGrpSpPr>
      <xdr:grpSpPr>
        <a:xfrm>
          <a:off x="7364845" y="8031999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86" name="Check Box 322" hidden="1">
                <a:extLst>
                  <a:ext uri="{63B3BB69-23CF-44E3-9099-C40C66FF867C}">
                    <a14:compatExt spid="_x0000_s11586"/>
                  </a:ext>
                  <a:ext uri="{FF2B5EF4-FFF2-40B4-BE49-F238E27FC236}">
                    <a16:creationId xmlns:a16="http://schemas.microsoft.com/office/drawing/2014/main" id="{00000000-0008-0000-0200-000042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343" name="Rechthoek 342">
            <a:extLst>
              <a:ext uri="{FF2B5EF4-FFF2-40B4-BE49-F238E27FC236}">
                <a16:creationId xmlns:a16="http://schemas.microsoft.com/office/drawing/2014/main" id="{00000000-0008-0000-0200-000057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99</xdr:row>
      <xdr:rowOff>43296</xdr:rowOff>
    </xdr:from>
    <xdr:to>
      <xdr:col>3</xdr:col>
      <xdr:colOff>6654107</xdr:colOff>
      <xdr:row>99</xdr:row>
      <xdr:rowOff>779319</xdr:rowOff>
    </xdr:to>
    <xdr:grpSp>
      <xdr:nvGrpSpPr>
        <xdr:cNvPr id="344" name="Groeperen 343">
          <a:extLst>
            <a:ext uri="{FF2B5EF4-FFF2-40B4-BE49-F238E27FC236}">
              <a16:creationId xmlns:a16="http://schemas.microsoft.com/office/drawing/2014/main" id="{00000000-0008-0000-0200-000058010000}"/>
            </a:ext>
          </a:extLst>
        </xdr:cNvPr>
        <xdr:cNvGrpSpPr/>
      </xdr:nvGrpSpPr>
      <xdr:grpSpPr>
        <a:xfrm>
          <a:off x="7364845" y="811391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87" name="Check Box 323" hidden="1">
                <a:extLst>
                  <a:ext uri="{63B3BB69-23CF-44E3-9099-C40C66FF867C}">
                    <a14:compatExt spid="_x0000_s11587"/>
                  </a:ext>
                  <a:ext uri="{FF2B5EF4-FFF2-40B4-BE49-F238E27FC236}">
                    <a16:creationId xmlns:a16="http://schemas.microsoft.com/office/drawing/2014/main" id="{00000000-0008-0000-0200-000043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Dropbox</a:t>
                </a:r>
              </a:p>
            </xdr:txBody>
          </xdr:sp>
        </mc:Choice>
        <mc:Fallback/>
      </mc:AlternateContent>
      <xdr:sp macro="" textlink="">
        <xdr:nvSpPr>
          <xdr:cNvPr id="346" name="Rechthoek 345">
            <a:extLst>
              <a:ext uri="{FF2B5EF4-FFF2-40B4-BE49-F238E27FC236}">
                <a16:creationId xmlns:a16="http://schemas.microsoft.com/office/drawing/2014/main" id="{00000000-0008-0000-0200-00005A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101</xdr:row>
      <xdr:rowOff>59540</xdr:rowOff>
    </xdr:from>
    <xdr:to>
      <xdr:col>3</xdr:col>
      <xdr:colOff>3078837</xdr:colOff>
      <xdr:row>101</xdr:row>
      <xdr:rowOff>795563</xdr:rowOff>
    </xdr:to>
    <xdr:grpSp>
      <xdr:nvGrpSpPr>
        <xdr:cNvPr id="347" name="Groeperen 346">
          <a:extLst>
            <a:ext uri="{FF2B5EF4-FFF2-40B4-BE49-F238E27FC236}">
              <a16:creationId xmlns:a16="http://schemas.microsoft.com/office/drawing/2014/main" id="{00000000-0008-0000-0200-00005B010000}"/>
            </a:ext>
          </a:extLst>
        </xdr:cNvPr>
        <xdr:cNvGrpSpPr/>
      </xdr:nvGrpSpPr>
      <xdr:grpSpPr>
        <a:xfrm>
          <a:off x="7372055" y="827936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588" name="Check Box 324" hidden="1">
                <a:extLst>
                  <a:ext uri="{63B3BB69-23CF-44E3-9099-C40C66FF867C}">
                    <a14:compatExt spid="_x0000_s11588"/>
                  </a:ext>
                  <a:ext uri="{FF2B5EF4-FFF2-40B4-BE49-F238E27FC236}">
                    <a16:creationId xmlns:a16="http://schemas.microsoft.com/office/drawing/2014/main" id="{00000000-0008-0000-0200-0000442D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349" name="Rechthoek 348">
            <a:extLst>
              <a:ext uri="{FF2B5EF4-FFF2-40B4-BE49-F238E27FC236}">
                <a16:creationId xmlns:a16="http://schemas.microsoft.com/office/drawing/2014/main" id="{00000000-0008-0000-0200-00005D01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100</xdr:row>
      <xdr:rowOff>43296</xdr:rowOff>
    </xdr:from>
    <xdr:to>
      <xdr:col>3</xdr:col>
      <xdr:colOff>6654107</xdr:colOff>
      <xdr:row>100</xdr:row>
      <xdr:rowOff>779319</xdr:rowOff>
    </xdr:to>
    <xdr:grpSp>
      <xdr:nvGrpSpPr>
        <xdr:cNvPr id="350" name="Groeperen 349">
          <a:extLst>
            <a:ext uri="{FF2B5EF4-FFF2-40B4-BE49-F238E27FC236}">
              <a16:creationId xmlns:a16="http://schemas.microsoft.com/office/drawing/2014/main" id="{00000000-0008-0000-0200-00005E010000}"/>
            </a:ext>
          </a:extLst>
        </xdr:cNvPr>
        <xdr:cNvGrpSpPr/>
      </xdr:nvGrpSpPr>
      <xdr:grpSpPr>
        <a:xfrm>
          <a:off x="7364845" y="8195829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589" name="Check Box 325" hidden="1">
                <a:extLst>
                  <a:ext uri="{63B3BB69-23CF-44E3-9099-C40C66FF867C}">
                    <a14:compatExt spid="_x0000_s11589"/>
                  </a:ext>
                  <a:ext uri="{FF2B5EF4-FFF2-40B4-BE49-F238E27FC236}">
                    <a16:creationId xmlns:a16="http://schemas.microsoft.com/office/drawing/2014/main" id="{00000000-0008-0000-0200-0000452D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352" name="Rechthoek 351">
            <a:extLst>
              <a:ext uri="{FF2B5EF4-FFF2-40B4-BE49-F238E27FC236}">
                <a16:creationId xmlns:a16="http://schemas.microsoft.com/office/drawing/2014/main" id="{00000000-0008-0000-0200-00006001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1293534</xdr:colOff>
      <xdr:row>144</xdr:row>
      <xdr:rowOff>175184</xdr:rowOff>
    </xdr:from>
    <xdr:to>
      <xdr:col>3</xdr:col>
      <xdr:colOff>1368425</xdr:colOff>
      <xdr:row>144</xdr:row>
      <xdr:rowOff>721995</xdr:rowOff>
    </xdr:to>
    <xdr:sp macro="" textlink="">
      <xdr:nvSpPr>
        <xdr:cNvPr id="511" name="Rechthoek 510">
          <a:extLst>
            <a:ext uri="{FF2B5EF4-FFF2-40B4-BE49-F238E27FC236}">
              <a16:creationId xmlns:a16="http://schemas.microsoft.com/office/drawing/2014/main" id="{00000000-0008-0000-0200-0000FF010000}"/>
            </a:ext>
          </a:extLst>
        </xdr:cNvPr>
        <xdr:cNvSpPr/>
      </xdr:nvSpPr>
      <xdr:spPr>
        <a:xfrm>
          <a:off x="8618185" y="44004951"/>
          <a:ext cx="74891" cy="5468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49645</xdr:colOff>
      <xdr:row>153</xdr:row>
      <xdr:rowOff>43296</xdr:rowOff>
    </xdr:from>
    <xdr:to>
      <xdr:col>3</xdr:col>
      <xdr:colOff>6654107</xdr:colOff>
      <xdr:row>153</xdr:row>
      <xdr:rowOff>779319</xdr:rowOff>
    </xdr:to>
    <xdr:grpSp>
      <xdr:nvGrpSpPr>
        <xdr:cNvPr id="547" name="Groeperen 546">
          <a:extLst>
            <a:ext uri="{FF2B5EF4-FFF2-40B4-BE49-F238E27FC236}">
              <a16:creationId xmlns:a16="http://schemas.microsoft.com/office/drawing/2014/main" id="{00000000-0008-0000-0200-000023020000}"/>
            </a:ext>
          </a:extLst>
        </xdr:cNvPr>
        <xdr:cNvGrpSpPr/>
      </xdr:nvGrpSpPr>
      <xdr:grpSpPr>
        <a:xfrm>
          <a:off x="7364845" y="1253732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842" name="Check Box 578" hidden="1">
                <a:extLst>
                  <a:ext uri="{63B3BB69-23CF-44E3-9099-C40C66FF867C}">
                    <a14:compatExt spid="_x0000_s11842"/>
                  </a:ext>
                  <a:ext uri="{FF2B5EF4-FFF2-40B4-BE49-F238E27FC236}">
                    <a16:creationId xmlns:a16="http://schemas.microsoft.com/office/drawing/2014/main" id="{00000000-0008-0000-0200-0000422E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Naam</a:t>
                </a:r>
              </a:p>
            </xdr:txBody>
          </xdr:sp>
        </mc:Choice>
        <mc:Fallback/>
      </mc:AlternateContent>
      <xdr:sp macro="" textlink="">
        <xdr:nvSpPr>
          <xdr:cNvPr id="549" name="Rechthoek 548">
            <a:extLst>
              <a:ext uri="{FF2B5EF4-FFF2-40B4-BE49-F238E27FC236}">
                <a16:creationId xmlns:a16="http://schemas.microsoft.com/office/drawing/2014/main" id="{00000000-0008-0000-0200-000025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154</xdr:row>
      <xdr:rowOff>43296</xdr:rowOff>
    </xdr:from>
    <xdr:to>
      <xdr:col>3</xdr:col>
      <xdr:colOff>6654107</xdr:colOff>
      <xdr:row>154</xdr:row>
      <xdr:rowOff>779319</xdr:rowOff>
    </xdr:to>
    <xdr:grpSp>
      <xdr:nvGrpSpPr>
        <xdr:cNvPr id="550" name="Groeperen 549">
          <a:extLst>
            <a:ext uri="{FF2B5EF4-FFF2-40B4-BE49-F238E27FC236}">
              <a16:creationId xmlns:a16="http://schemas.microsoft.com/office/drawing/2014/main" id="{00000000-0008-0000-0200-000026020000}"/>
            </a:ext>
          </a:extLst>
        </xdr:cNvPr>
        <xdr:cNvGrpSpPr/>
      </xdr:nvGrpSpPr>
      <xdr:grpSpPr>
        <a:xfrm>
          <a:off x="7364845" y="12619239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843" name="Check Box 579" hidden="1">
                <a:extLst>
                  <a:ext uri="{63B3BB69-23CF-44E3-9099-C40C66FF867C}">
                    <a14:compatExt spid="_x0000_s11843"/>
                  </a:ext>
                  <a:ext uri="{FF2B5EF4-FFF2-40B4-BE49-F238E27FC236}">
                    <a16:creationId xmlns:a16="http://schemas.microsoft.com/office/drawing/2014/main" id="{00000000-0008-0000-0200-0000432E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E-mailadres</a:t>
                </a:r>
              </a:p>
            </xdr:txBody>
          </xdr:sp>
        </mc:Choice>
        <mc:Fallback/>
      </mc:AlternateContent>
      <xdr:sp macro="" textlink="">
        <xdr:nvSpPr>
          <xdr:cNvPr id="552" name="Rechthoek 551">
            <a:extLst>
              <a:ext uri="{FF2B5EF4-FFF2-40B4-BE49-F238E27FC236}">
                <a16:creationId xmlns:a16="http://schemas.microsoft.com/office/drawing/2014/main" id="{00000000-0008-0000-0200-000028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155</xdr:row>
      <xdr:rowOff>43296</xdr:rowOff>
    </xdr:from>
    <xdr:to>
      <xdr:col>3</xdr:col>
      <xdr:colOff>6654107</xdr:colOff>
      <xdr:row>155</xdr:row>
      <xdr:rowOff>779319</xdr:rowOff>
    </xdr:to>
    <xdr:grpSp>
      <xdr:nvGrpSpPr>
        <xdr:cNvPr id="553" name="Groeperen 552">
          <a:extLst>
            <a:ext uri="{FF2B5EF4-FFF2-40B4-BE49-F238E27FC236}">
              <a16:creationId xmlns:a16="http://schemas.microsoft.com/office/drawing/2014/main" id="{00000000-0008-0000-0200-000029020000}"/>
            </a:ext>
          </a:extLst>
        </xdr:cNvPr>
        <xdr:cNvGrpSpPr/>
      </xdr:nvGrpSpPr>
      <xdr:grpSpPr>
        <a:xfrm>
          <a:off x="7364845" y="1270115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844" name="Check Box 580" hidden="1">
                <a:extLst>
                  <a:ext uri="{63B3BB69-23CF-44E3-9099-C40C66FF867C}">
                    <a14:compatExt spid="_x0000_s11844"/>
                  </a:ext>
                  <a:ext uri="{FF2B5EF4-FFF2-40B4-BE49-F238E27FC236}">
                    <a16:creationId xmlns:a16="http://schemas.microsoft.com/office/drawing/2014/main" id="{00000000-0008-0000-0200-0000442E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Telefoonnummer</a:t>
                </a:r>
              </a:p>
            </xdr:txBody>
          </xdr:sp>
        </mc:Choice>
        <mc:Fallback/>
      </mc:AlternateContent>
      <xdr:sp macro="" textlink="">
        <xdr:nvSpPr>
          <xdr:cNvPr id="555" name="Rechthoek 554">
            <a:extLst>
              <a:ext uri="{FF2B5EF4-FFF2-40B4-BE49-F238E27FC236}">
                <a16:creationId xmlns:a16="http://schemas.microsoft.com/office/drawing/2014/main" id="{00000000-0008-0000-0200-00002B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156</xdr:row>
      <xdr:rowOff>43296</xdr:rowOff>
    </xdr:from>
    <xdr:to>
      <xdr:col>3</xdr:col>
      <xdr:colOff>6654107</xdr:colOff>
      <xdr:row>156</xdr:row>
      <xdr:rowOff>779319</xdr:rowOff>
    </xdr:to>
    <xdr:grpSp>
      <xdr:nvGrpSpPr>
        <xdr:cNvPr id="556" name="Groeperen 555">
          <a:extLst>
            <a:ext uri="{FF2B5EF4-FFF2-40B4-BE49-F238E27FC236}">
              <a16:creationId xmlns:a16="http://schemas.microsoft.com/office/drawing/2014/main" id="{00000000-0008-0000-0200-00002C020000}"/>
            </a:ext>
          </a:extLst>
        </xdr:cNvPr>
        <xdr:cNvGrpSpPr/>
      </xdr:nvGrpSpPr>
      <xdr:grpSpPr>
        <a:xfrm>
          <a:off x="7364845" y="12783069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845" name="Check Box 581" hidden="1">
                <a:extLst>
                  <a:ext uri="{63B3BB69-23CF-44E3-9099-C40C66FF867C}">
                    <a14:compatExt spid="_x0000_s11845"/>
                  </a:ext>
                  <a:ext uri="{FF2B5EF4-FFF2-40B4-BE49-F238E27FC236}">
                    <a16:creationId xmlns:a16="http://schemas.microsoft.com/office/drawing/2014/main" id="{00000000-0008-0000-0200-0000452E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Geboortedatum/Leeftijd</a:t>
                </a:r>
              </a:p>
            </xdr:txBody>
          </xdr:sp>
        </mc:Choice>
        <mc:Fallback/>
      </mc:AlternateContent>
      <xdr:sp macro="" textlink="">
        <xdr:nvSpPr>
          <xdr:cNvPr id="558" name="Rechthoek 557">
            <a:extLst>
              <a:ext uri="{FF2B5EF4-FFF2-40B4-BE49-F238E27FC236}">
                <a16:creationId xmlns:a16="http://schemas.microsoft.com/office/drawing/2014/main" id="{00000000-0008-0000-0200-00002E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159</xdr:row>
      <xdr:rowOff>59540</xdr:rowOff>
    </xdr:from>
    <xdr:to>
      <xdr:col>3</xdr:col>
      <xdr:colOff>3078837</xdr:colOff>
      <xdr:row>159</xdr:row>
      <xdr:rowOff>795563</xdr:rowOff>
    </xdr:to>
    <xdr:grpSp>
      <xdr:nvGrpSpPr>
        <xdr:cNvPr id="559" name="Groeperen 558">
          <a:extLst>
            <a:ext uri="{FF2B5EF4-FFF2-40B4-BE49-F238E27FC236}">
              <a16:creationId xmlns:a16="http://schemas.microsoft.com/office/drawing/2014/main" id="{00000000-0008-0000-0200-00002F020000}"/>
            </a:ext>
          </a:extLst>
        </xdr:cNvPr>
        <xdr:cNvGrpSpPr/>
      </xdr:nvGrpSpPr>
      <xdr:grpSpPr>
        <a:xfrm>
          <a:off x="7372055" y="1303043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846" name="Check Box 582" hidden="1">
                <a:extLst>
                  <a:ext uri="{63B3BB69-23CF-44E3-9099-C40C66FF867C}">
                    <a14:compatExt spid="_x0000_s11846"/>
                  </a:ext>
                  <a:ext uri="{FF2B5EF4-FFF2-40B4-BE49-F238E27FC236}">
                    <a16:creationId xmlns:a16="http://schemas.microsoft.com/office/drawing/2014/main" id="{00000000-0008-0000-0200-000046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561" name="Rechthoek 560">
            <a:extLst>
              <a:ext uri="{FF2B5EF4-FFF2-40B4-BE49-F238E27FC236}">
                <a16:creationId xmlns:a16="http://schemas.microsoft.com/office/drawing/2014/main" id="{00000000-0008-0000-0200-000031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157</xdr:row>
      <xdr:rowOff>43296</xdr:rowOff>
    </xdr:from>
    <xdr:to>
      <xdr:col>3</xdr:col>
      <xdr:colOff>6654107</xdr:colOff>
      <xdr:row>157</xdr:row>
      <xdr:rowOff>779319</xdr:rowOff>
    </xdr:to>
    <xdr:grpSp>
      <xdr:nvGrpSpPr>
        <xdr:cNvPr id="562" name="Groeperen 561">
          <a:extLst>
            <a:ext uri="{FF2B5EF4-FFF2-40B4-BE49-F238E27FC236}">
              <a16:creationId xmlns:a16="http://schemas.microsoft.com/office/drawing/2014/main" id="{00000000-0008-0000-0200-000032020000}"/>
            </a:ext>
          </a:extLst>
        </xdr:cNvPr>
        <xdr:cNvGrpSpPr/>
      </xdr:nvGrpSpPr>
      <xdr:grpSpPr>
        <a:xfrm>
          <a:off x="7364845" y="12864984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847" name="Check Box 583" hidden="1">
                <a:extLst>
                  <a:ext uri="{63B3BB69-23CF-44E3-9099-C40C66FF867C}">
                    <a14:compatExt spid="_x0000_s11847"/>
                  </a:ext>
                  <a:ext uri="{FF2B5EF4-FFF2-40B4-BE49-F238E27FC236}">
                    <a16:creationId xmlns:a16="http://schemas.microsoft.com/office/drawing/2014/main" id="{00000000-0008-0000-0200-0000472E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Adres</a:t>
                </a:r>
              </a:p>
            </xdr:txBody>
          </xdr:sp>
        </mc:Choice>
        <mc:Fallback/>
      </mc:AlternateContent>
      <xdr:sp macro="" textlink="">
        <xdr:nvSpPr>
          <xdr:cNvPr id="564" name="Rechthoek 563">
            <a:extLst>
              <a:ext uri="{FF2B5EF4-FFF2-40B4-BE49-F238E27FC236}">
                <a16:creationId xmlns:a16="http://schemas.microsoft.com/office/drawing/2014/main" id="{00000000-0008-0000-0200-000034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158</xdr:row>
      <xdr:rowOff>43296</xdr:rowOff>
    </xdr:from>
    <xdr:to>
      <xdr:col>3</xdr:col>
      <xdr:colOff>6654107</xdr:colOff>
      <xdr:row>158</xdr:row>
      <xdr:rowOff>779319</xdr:rowOff>
    </xdr:to>
    <xdr:grpSp>
      <xdr:nvGrpSpPr>
        <xdr:cNvPr id="565" name="Groeperen 564">
          <a:extLst>
            <a:ext uri="{FF2B5EF4-FFF2-40B4-BE49-F238E27FC236}">
              <a16:creationId xmlns:a16="http://schemas.microsoft.com/office/drawing/2014/main" id="{00000000-0008-0000-0200-000035020000}"/>
            </a:ext>
          </a:extLst>
        </xdr:cNvPr>
        <xdr:cNvGrpSpPr/>
      </xdr:nvGrpSpPr>
      <xdr:grpSpPr>
        <a:xfrm>
          <a:off x="7364845" y="129468996"/>
          <a:ext cx="6604462" cy="736023"/>
          <a:chOff x="3700907" y="1688522"/>
          <a:chExt cx="7175950" cy="736024"/>
        </a:xfrm>
      </xdr:grpSpPr>
      <mc:AlternateContent xmlns:mc="http://schemas.openxmlformats.org/markup-compatibility/2006">
        <mc:Choice xmlns:a14="http://schemas.microsoft.com/office/drawing/2010/main" Requires="a14">
          <xdr:sp macro="" textlink="">
            <xdr:nvSpPr>
              <xdr:cNvPr id="11848" name="Check Box 584" hidden="1">
                <a:extLst>
                  <a:ext uri="{63B3BB69-23CF-44E3-9099-C40C66FF867C}">
                    <a14:compatExt spid="_x0000_s11848"/>
                  </a:ext>
                  <a:ext uri="{FF2B5EF4-FFF2-40B4-BE49-F238E27FC236}">
                    <a16:creationId xmlns:a16="http://schemas.microsoft.com/office/drawing/2014/main" id="{00000000-0008-0000-0200-0000482E0000}"/>
                  </a:ext>
                </a:extLst>
              </xdr:cNvPr>
              <xdr:cNvSpPr/>
            </xdr:nvSpPr>
            <xdr:spPr bwMode="auto">
              <a:xfrm>
                <a:off x="3700907" y="1688524"/>
                <a:ext cx="6949806"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Totem</a:t>
                </a:r>
              </a:p>
            </xdr:txBody>
          </xdr:sp>
        </mc:Choice>
        <mc:Fallback/>
      </mc:AlternateContent>
      <xdr:sp macro="" textlink="">
        <xdr:nvSpPr>
          <xdr:cNvPr id="567" name="Rechthoek 566">
            <a:extLst>
              <a:ext uri="{FF2B5EF4-FFF2-40B4-BE49-F238E27FC236}">
                <a16:creationId xmlns:a16="http://schemas.microsoft.com/office/drawing/2014/main" id="{00000000-0008-0000-0200-000037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3368459</xdr:colOff>
      <xdr:row>163</xdr:row>
      <xdr:rowOff>43297</xdr:rowOff>
    </xdr:from>
    <xdr:to>
      <xdr:col>3</xdr:col>
      <xdr:colOff>3542252</xdr:colOff>
      <xdr:row>163</xdr:row>
      <xdr:rowOff>48864</xdr:rowOff>
    </xdr:to>
    <xdr:sp macro="" textlink="">
      <xdr:nvSpPr>
        <xdr:cNvPr id="593" name="Rechthoek 592">
          <a:extLst>
            <a:ext uri="{FF2B5EF4-FFF2-40B4-BE49-F238E27FC236}">
              <a16:creationId xmlns:a16="http://schemas.microsoft.com/office/drawing/2014/main" id="{00000000-0008-0000-0200-000051020000}"/>
            </a:ext>
          </a:extLst>
        </xdr:cNvPr>
        <xdr:cNvSpPr/>
      </xdr:nvSpPr>
      <xdr:spPr>
        <a:xfrm>
          <a:off x="10678230" y="116233755"/>
          <a:ext cx="173793" cy="556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49645</xdr:colOff>
      <xdr:row>67</xdr:row>
      <xdr:rowOff>43296</xdr:rowOff>
    </xdr:from>
    <xdr:to>
      <xdr:col>3</xdr:col>
      <xdr:colOff>7225607</xdr:colOff>
      <xdr:row>67</xdr:row>
      <xdr:rowOff>779319</xdr:rowOff>
    </xdr:to>
    <xdr:grpSp>
      <xdr:nvGrpSpPr>
        <xdr:cNvPr id="615" name="Groeperen 614">
          <a:extLst>
            <a:ext uri="{FF2B5EF4-FFF2-40B4-BE49-F238E27FC236}">
              <a16:creationId xmlns:a16="http://schemas.microsoft.com/office/drawing/2014/main" id="{00000000-0008-0000-0200-000067020000}"/>
            </a:ext>
          </a:extLst>
        </xdr:cNvPr>
        <xdr:cNvGrpSpPr/>
      </xdr:nvGrpSpPr>
      <xdr:grpSpPr>
        <a:xfrm>
          <a:off x="7364845" y="549263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948" name="Check Box 684" hidden="1">
                <a:extLst>
                  <a:ext uri="{63B3BB69-23CF-44E3-9099-C40C66FF867C}">
                    <a14:compatExt spid="_x0000_s11948"/>
                  </a:ext>
                  <a:ext uri="{FF2B5EF4-FFF2-40B4-BE49-F238E27FC236}">
                    <a16:creationId xmlns:a16="http://schemas.microsoft.com/office/drawing/2014/main" id="{00000000-0008-0000-0200-0000AC2E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Naam</a:t>
                </a:r>
              </a:p>
            </xdr:txBody>
          </xdr:sp>
        </mc:Choice>
        <mc:Fallback/>
      </mc:AlternateContent>
      <xdr:sp macro="" textlink="">
        <xdr:nvSpPr>
          <xdr:cNvPr id="616" name="Rechthoek 615">
            <a:extLst>
              <a:ext uri="{FF2B5EF4-FFF2-40B4-BE49-F238E27FC236}">
                <a16:creationId xmlns:a16="http://schemas.microsoft.com/office/drawing/2014/main" id="{00000000-0008-0000-0200-000068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68</xdr:row>
      <xdr:rowOff>43296</xdr:rowOff>
    </xdr:from>
    <xdr:to>
      <xdr:col>3</xdr:col>
      <xdr:colOff>7225607</xdr:colOff>
      <xdr:row>68</xdr:row>
      <xdr:rowOff>779319</xdr:rowOff>
    </xdr:to>
    <xdr:grpSp>
      <xdr:nvGrpSpPr>
        <xdr:cNvPr id="617" name="Groeperen 616">
          <a:extLst>
            <a:ext uri="{FF2B5EF4-FFF2-40B4-BE49-F238E27FC236}">
              <a16:creationId xmlns:a16="http://schemas.microsoft.com/office/drawing/2014/main" id="{00000000-0008-0000-0200-000069020000}"/>
            </a:ext>
          </a:extLst>
        </xdr:cNvPr>
        <xdr:cNvGrpSpPr/>
      </xdr:nvGrpSpPr>
      <xdr:grpSpPr>
        <a:xfrm>
          <a:off x="7364845" y="5574549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949" name="Check Box 685" hidden="1">
                <a:extLst>
                  <a:ext uri="{63B3BB69-23CF-44E3-9099-C40C66FF867C}">
                    <a14:compatExt spid="_x0000_s11949"/>
                  </a:ext>
                  <a:ext uri="{FF2B5EF4-FFF2-40B4-BE49-F238E27FC236}">
                    <a16:creationId xmlns:a16="http://schemas.microsoft.com/office/drawing/2014/main" id="{00000000-0008-0000-0200-0000AD2E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E-mailadres</a:t>
                </a:r>
              </a:p>
            </xdr:txBody>
          </xdr:sp>
        </mc:Choice>
        <mc:Fallback/>
      </mc:AlternateContent>
      <xdr:sp macro="" textlink="">
        <xdr:nvSpPr>
          <xdr:cNvPr id="619" name="Rechthoek 618">
            <a:extLst>
              <a:ext uri="{FF2B5EF4-FFF2-40B4-BE49-F238E27FC236}">
                <a16:creationId xmlns:a16="http://schemas.microsoft.com/office/drawing/2014/main" id="{00000000-0008-0000-0200-00006B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69</xdr:row>
      <xdr:rowOff>43296</xdr:rowOff>
    </xdr:from>
    <xdr:to>
      <xdr:col>3</xdr:col>
      <xdr:colOff>7225607</xdr:colOff>
      <xdr:row>69</xdr:row>
      <xdr:rowOff>779319</xdr:rowOff>
    </xdr:to>
    <xdr:grpSp>
      <xdr:nvGrpSpPr>
        <xdr:cNvPr id="622" name="Groeperen 621">
          <a:extLst>
            <a:ext uri="{FF2B5EF4-FFF2-40B4-BE49-F238E27FC236}">
              <a16:creationId xmlns:a16="http://schemas.microsoft.com/office/drawing/2014/main" id="{00000000-0008-0000-0200-00006E020000}"/>
            </a:ext>
          </a:extLst>
        </xdr:cNvPr>
        <xdr:cNvGrpSpPr/>
      </xdr:nvGrpSpPr>
      <xdr:grpSpPr>
        <a:xfrm>
          <a:off x="7364845" y="56564646"/>
          <a:ext cx="7175962" cy="736023"/>
          <a:chOff x="3700895" y="1688522"/>
          <a:chExt cx="7175962" cy="736024"/>
        </a:xfrm>
      </xdr:grpSpPr>
      <mc:AlternateContent xmlns:mc="http://schemas.openxmlformats.org/markup-compatibility/2006">
        <mc:Choice xmlns:a14="http://schemas.microsoft.com/office/drawing/2010/main" Requires="a14">
          <xdr:sp macro="" textlink="">
            <xdr:nvSpPr>
              <xdr:cNvPr id="11950" name="Check Box 686" hidden="1">
                <a:extLst>
                  <a:ext uri="{63B3BB69-23CF-44E3-9099-C40C66FF867C}">
                    <a14:compatExt spid="_x0000_s11950"/>
                  </a:ext>
                  <a:ext uri="{FF2B5EF4-FFF2-40B4-BE49-F238E27FC236}">
                    <a16:creationId xmlns:a16="http://schemas.microsoft.com/office/drawing/2014/main" id="{00000000-0008-0000-0200-0000AE2E0000}"/>
                  </a:ext>
                </a:extLst>
              </xdr:cNvPr>
              <xdr:cNvSpPr/>
            </xdr:nvSpPr>
            <xdr:spPr bwMode="auto">
              <a:xfrm>
                <a:off x="3700895" y="1688524"/>
                <a:ext cx="6949787"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Telefoonnummer</a:t>
                </a:r>
              </a:p>
            </xdr:txBody>
          </xdr:sp>
        </mc:Choice>
        <mc:Fallback/>
      </mc:AlternateContent>
      <xdr:sp macro="" textlink="">
        <xdr:nvSpPr>
          <xdr:cNvPr id="625" name="Rechthoek 624">
            <a:extLst>
              <a:ext uri="{FF2B5EF4-FFF2-40B4-BE49-F238E27FC236}">
                <a16:creationId xmlns:a16="http://schemas.microsoft.com/office/drawing/2014/main" id="{00000000-0008-0000-0200-000071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70</xdr:row>
      <xdr:rowOff>59540</xdr:rowOff>
    </xdr:from>
    <xdr:to>
      <xdr:col>3</xdr:col>
      <xdr:colOff>3078837</xdr:colOff>
      <xdr:row>70</xdr:row>
      <xdr:rowOff>795563</xdr:rowOff>
    </xdr:to>
    <xdr:grpSp>
      <xdr:nvGrpSpPr>
        <xdr:cNvPr id="628" name="Groeperen 627">
          <a:extLst>
            <a:ext uri="{FF2B5EF4-FFF2-40B4-BE49-F238E27FC236}">
              <a16:creationId xmlns:a16="http://schemas.microsoft.com/office/drawing/2014/main" id="{00000000-0008-0000-0200-000074020000}"/>
            </a:ext>
          </a:extLst>
        </xdr:cNvPr>
        <xdr:cNvGrpSpPr/>
      </xdr:nvGrpSpPr>
      <xdr:grpSpPr>
        <a:xfrm>
          <a:off x="7372055" y="574000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951" name="Check Box 687" hidden="1">
                <a:extLst>
                  <a:ext uri="{63B3BB69-23CF-44E3-9099-C40C66FF867C}">
                    <a14:compatExt spid="_x0000_s11951"/>
                  </a:ext>
                  <a:ext uri="{FF2B5EF4-FFF2-40B4-BE49-F238E27FC236}">
                    <a16:creationId xmlns:a16="http://schemas.microsoft.com/office/drawing/2014/main" id="{00000000-0008-0000-0200-0000AF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631" name="Rechthoek 630">
            <a:extLst>
              <a:ext uri="{FF2B5EF4-FFF2-40B4-BE49-F238E27FC236}">
                <a16:creationId xmlns:a16="http://schemas.microsoft.com/office/drawing/2014/main" id="{00000000-0008-0000-0200-000077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73</xdr:row>
      <xdr:rowOff>43296</xdr:rowOff>
    </xdr:from>
    <xdr:to>
      <xdr:col>3</xdr:col>
      <xdr:colOff>6654107</xdr:colOff>
      <xdr:row>73</xdr:row>
      <xdr:rowOff>779319</xdr:rowOff>
    </xdr:to>
    <xdr:grpSp>
      <xdr:nvGrpSpPr>
        <xdr:cNvPr id="634" name="Groeperen 633">
          <a:extLst>
            <a:ext uri="{FF2B5EF4-FFF2-40B4-BE49-F238E27FC236}">
              <a16:creationId xmlns:a16="http://schemas.microsoft.com/office/drawing/2014/main" id="{00000000-0008-0000-0200-00007A020000}"/>
            </a:ext>
          </a:extLst>
        </xdr:cNvPr>
        <xdr:cNvGrpSpPr/>
      </xdr:nvGrpSpPr>
      <xdr:grpSpPr>
        <a:xfrm>
          <a:off x="7364845" y="59841246"/>
          <a:ext cx="6604462" cy="736023"/>
          <a:chOff x="3700893" y="1688522"/>
          <a:chExt cx="7175964" cy="736024"/>
        </a:xfrm>
      </xdr:grpSpPr>
      <mc:AlternateContent xmlns:mc="http://schemas.openxmlformats.org/markup-compatibility/2006">
        <mc:Choice xmlns:a14="http://schemas.microsoft.com/office/drawing/2010/main" Requires="a14">
          <xdr:sp macro="" textlink="">
            <xdr:nvSpPr>
              <xdr:cNvPr id="11952" name="Check Box 688" hidden="1">
                <a:extLst>
                  <a:ext uri="{63B3BB69-23CF-44E3-9099-C40C66FF867C}">
                    <a14:compatExt spid="_x0000_s11952"/>
                  </a:ext>
                  <a:ext uri="{FF2B5EF4-FFF2-40B4-BE49-F238E27FC236}">
                    <a16:creationId xmlns:a16="http://schemas.microsoft.com/office/drawing/2014/main" id="{00000000-0008-0000-0200-0000B02E0000}"/>
                  </a:ext>
                </a:extLst>
              </xdr:cNvPr>
              <xdr:cNvSpPr/>
            </xdr:nvSpPr>
            <xdr:spPr bwMode="auto">
              <a:xfrm>
                <a:off x="3700893" y="1688524"/>
                <a:ext cx="6949781"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mail</a:t>
                </a:r>
              </a:p>
            </xdr:txBody>
          </xdr:sp>
        </mc:Choice>
        <mc:Fallback/>
      </mc:AlternateContent>
      <xdr:sp macro="" textlink="">
        <xdr:nvSpPr>
          <xdr:cNvPr id="637" name="Rechthoek 636">
            <a:extLst>
              <a:ext uri="{FF2B5EF4-FFF2-40B4-BE49-F238E27FC236}">
                <a16:creationId xmlns:a16="http://schemas.microsoft.com/office/drawing/2014/main" id="{00000000-0008-0000-0200-00007D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74</xdr:row>
      <xdr:rowOff>43296</xdr:rowOff>
    </xdr:from>
    <xdr:to>
      <xdr:col>3</xdr:col>
      <xdr:colOff>6654107</xdr:colOff>
      <xdr:row>74</xdr:row>
      <xdr:rowOff>779319</xdr:rowOff>
    </xdr:to>
    <xdr:grpSp>
      <xdr:nvGrpSpPr>
        <xdr:cNvPr id="640" name="Groeperen 639">
          <a:extLst>
            <a:ext uri="{FF2B5EF4-FFF2-40B4-BE49-F238E27FC236}">
              <a16:creationId xmlns:a16="http://schemas.microsoft.com/office/drawing/2014/main" id="{00000000-0008-0000-0200-000080020000}"/>
            </a:ext>
          </a:extLst>
        </xdr:cNvPr>
        <xdr:cNvGrpSpPr/>
      </xdr:nvGrpSpPr>
      <xdr:grpSpPr>
        <a:xfrm>
          <a:off x="7364845" y="60660396"/>
          <a:ext cx="6604462" cy="736023"/>
          <a:chOff x="3700893" y="1688522"/>
          <a:chExt cx="7175964" cy="736024"/>
        </a:xfrm>
      </xdr:grpSpPr>
      <mc:AlternateContent xmlns:mc="http://schemas.openxmlformats.org/markup-compatibility/2006">
        <mc:Choice xmlns:a14="http://schemas.microsoft.com/office/drawing/2010/main" Requires="a14">
          <xdr:sp macro="" textlink="">
            <xdr:nvSpPr>
              <xdr:cNvPr id="11953" name="Check Box 689" hidden="1">
                <a:extLst>
                  <a:ext uri="{63B3BB69-23CF-44E3-9099-C40C66FF867C}">
                    <a14:compatExt spid="_x0000_s11953"/>
                  </a:ext>
                  <a:ext uri="{FF2B5EF4-FFF2-40B4-BE49-F238E27FC236}">
                    <a16:creationId xmlns:a16="http://schemas.microsoft.com/office/drawing/2014/main" id="{00000000-0008-0000-0200-0000B12E0000}"/>
                  </a:ext>
                </a:extLst>
              </xdr:cNvPr>
              <xdr:cNvSpPr/>
            </xdr:nvSpPr>
            <xdr:spPr bwMode="auto">
              <a:xfrm>
                <a:off x="3700893" y="1688524"/>
                <a:ext cx="6949781"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Telefonisch</a:t>
                </a:r>
              </a:p>
            </xdr:txBody>
          </xdr:sp>
        </mc:Choice>
        <mc:Fallback/>
      </mc:AlternateContent>
      <xdr:sp macro="" textlink="">
        <xdr:nvSpPr>
          <xdr:cNvPr id="643" name="Rechthoek 642">
            <a:extLst>
              <a:ext uri="{FF2B5EF4-FFF2-40B4-BE49-F238E27FC236}">
                <a16:creationId xmlns:a16="http://schemas.microsoft.com/office/drawing/2014/main" id="{00000000-0008-0000-0200-000083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75</xdr:row>
      <xdr:rowOff>43296</xdr:rowOff>
    </xdr:from>
    <xdr:to>
      <xdr:col>3</xdr:col>
      <xdr:colOff>6654107</xdr:colOff>
      <xdr:row>75</xdr:row>
      <xdr:rowOff>779319</xdr:rowOff>
    </xdr:to>
    <xdr:grpSp>
      <xdr:nvGrpSpPr>
        <xdr:cNvPr id="646" name="Groeperen 645">
          <a:extLst>
            <a:ext uri="{FF2B5EF4-FFF2-40B4-BE49-F238E27FC236}">
              <a16:creationId xmlns:a16="http://schemas.microsoft.com/office/drawing/2014/main" id="{00000000-0008-0000-0200-000086020000}"/>
            </a:ext>
          </a:extLst>
        </xdr:cNvPr>
        <xdr:cNvGrpSpPr/>
      </xdr:nvGrpSpPr>
      <xdr:grpSpPr>
        <a:xfrm>
          <a:off x="7364845" y="61479546"/>
          <a:ext cx="6604462" cy="736023"/>
          <a:chOff x="3700893" y="1688522"/>
          <a:chExt cx="7175964" cy="736024"/>
        </a:xfrm>
      </xdr:grpSpPr>
      <mc:AlternateContent xmlns:mc="http://schemas.openxmlformats.org/markup-compatibility/2006">
        <mc:Choice xmlns:a14="http://schemas.microsoft.com/office/drawing/2010/main" Requires="a14">
          <xdr:sp macro="" textlink="">
            <xdr:nvSpPr>
              <xdr:cNvPr id="11954" name="Check Box 690" hidden="1">
                <a:extLst>
                  <a:ext uri="{63B3BB69-23CF-44E3-9099-C40C66FF867C}">
                    <a14:compatExt spid="_x0000_s11954"/>
                  </a:ext>
                  <a:ext uri="{FF2B5EF4-FFF2-40B4-BE49-F238E27FC236}">
                    <a16:creationId xmlns:a16="http://schemas.microsoft.com/office/drawing/2014/main" id="{00000000-0008-0000-0200-0000B22E0000}"/>
                  </a:ext>
                </a:extLst>
              </xdr:cNvPr>
              <xdr:cNvSpPr/>
            </xdr:nvSpPr>
            <xdr:spPr bwMode="auto">
              <a:xfrm>
                <a:off x="3700893" y="1688524"/>
                <a:ext cx="6949781"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649" name="Rechthoek 648">
            <a:extLst>
              <a:ext uri="{FF2B5EF4-FFF2-40B4-BE49-F238E27FC236}">
                <a16:creationId xmlns:a16="http://schemas.microsoft.com/office/drawing/2014/main" id="{00000000-0008-0000-0200-000089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76</xdr:row>
      <xdr:rowOff>59540</xdr:rowOff>
    </xdr:from>
    <xdr:to>
      <xdr:col>3</xdr:col>
      <xdr:colOff>3078837</xdr:colOff>
      <xdr:row>76</xdr:row>
      <xdr:rowOff>795563</xdr:rowOff>
    </xdr:to>
    <xdr:grpSp>
      <xdr:nvGrpSpPr>
        <xdr:cNvPr id="651" name="Groeperen 650">
          <a:extLst>
            <a:ext uri="{FF2B5EF4-FFF2-40B4-BE49-F238E27FC236}">
              <a16:creationId xmlns:a16="http://schemas.microsoft.com/office/drawing/2014/main" id="{00000000-0008-0000-0200-00008B020000}"/>
            </a:ext>
          </a:extLst>
        </xdr:cNvPr>
        <xdr:cNvGrpSpPr/>
      </xdr:nvGrpSpPr>
      <xdr:grpSpPr>
        <a:xfrm>
          <a:off x="7372055" y="623149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955" name="Check Box 691" hidden="1">
                <a:extLst>
                  <a:ext uri="{63B3BB69-23CF-44E3-9099-C40C66FF867C}">
                    <a14:compatExt spid="_x0000_s11955"/>
                  </a:ext>
                  <a:ext uri="{FF2B5EF4-FFF2-40B4-BE49-F238E27FC236}">
                    <a16:creationId xmlns:a16="http://schemas.microsoft.com/office/drawing/2014/main" id="{00000000-0008-0000-0200-0000B3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652" name="Rechthoek 651">
            <a:extLst>
              <a:ext uri="{FF2B5EF4-FFF2-40B4-BE49-F238E27FC236}">
                <a16:creationId xmlns:a16="http://schemas.microsoft.com/office/drawing/2014/main" id="{00000000-0008-0000-0200-00008C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72</xdr:row>
      <xdr:rowOff>43296</xdr:rowOff>
    </xdr:from>
    <xdr:to>
      <xdr:col>3</xdr:col>
      <xdr:colOff>6654107</xdr:colOff>
      <xdr:row>72</xdr:row>
      <xdr:rowOff>779319</xdr:rowOff>
    </xdr:to>
    <xdr:grpSp>
      <xdr:nvGrpSpPr>
        <xdr:cNvPr id="653" name="Groeperen 652">
          <a:extLst>
            <a:ext uri="{FF2B5EF4-FFF2-40B4-BE49-F238E27FC236}">
              <a16:creationId xmlns:a16="http://schemas.microsoft.com/office/drawing/2014/main" id="{00000000-0008-0000-0200-00008D020000}"/>
            </a:ext>
          </a:extLst>
        </xdr:cNvPr>
        <xdr:cNvGrpSpPr/>
      </xdr:nvGrpSpPr>
      <xdr:grpSpPr>
        <a:xfrm>
          <a:off x="7364845" y="59022096"/>
          <a:ext cx="6604462" cy="736023"/>
          <a:chOff x="3700893" y="1688522"/>
          <a:chExt cx="7175964" cy="736024"/>
        </a:xfrm>
      </xdr:grpSpPr>
      <mc:AlternateContent xmlns:mc="http://schemas.openxmlformats.org/markup-compatibility/2006">
        <mc:Choice xmlns:a14="http://schemas.microsoft.com/office/drawing/2010/main" Requires="a14">
          <xdr:sp macro="" textlink="">
            <xdr:nvSpPr>
              <xdr:cNvPr id="11956" name="Check Box 692" hidden="1">
                <a:extLst>
                  <a:ext uri="{63B3BB69-23CF-44E3-9099-C40C66FF867C}">
                    <a14:compatExt spid="_x0000_s11956"/>
                  </a:ext>
                  <a:ext uri="{FF2B5EF4-FFF2-40B4-BE49-F238E27FC236}">
                    <a16:creationId xmlns:a16="http://schemas.microsoft.com/office/drawing/2014/main" id="{00000000-0008-0000-0200-0000B42E0000}"/>
                  </a:ext>
                </a:extLst>
              </xdr:cNvPr>
              <xdr:cNvSpPr/>
            </xdr:nvSpPr>
            <xdr:spPr bwMode="auto">
              <a:xfrm>
                <a:off x="3700893" y="1688524"/>
                <a:ext cx="6949781"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654" name="Rechthoek 653">
            <a:extLst>
              <a:ext uri="{FF2B5EF4-FFF2-40B4-BE49-F238E27FC236}">
                <a16:creationId xmlns:a16="http://schemas.microsoft.com/office/drawing/2014/main" id="{00000000-0008-0000-0200-00008E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71</xdr:row>
      <xdr:rowOff>43296</xdr:rowOff>
    </xdr:from>
    <xdr:to>
      <xdr:col>3</xdr:col>
      <xdr:colOff>6654107</xdr:colOff>
      <xdr:row>71</xdr:row>
      <xdr:rowOff>779319</xdr:rowOff>
    </xdr:to>
    <xdr:grpSp>
      <xdr:nvGrpSpPr>
        <xdr:cNvPr id="656" name="Groeperen 655">
          <a:extLst>
            <a:ext uri="{FF2B5EF4-FFF2-40B4-BE49-F238E27FC236}">
              <a16:creationId xmlns:a16="http://schemas.microsoft.com/office/drawing/2014/main" id="{00000000-0008-0000-0200-000090020000}"/>
            </a:ext>
          </a:extLst>
        </xdr:cNvPr>
        <xdr:cNvGrpSpPr/>
      </xdr:nvGrpSpPr>
      <xdr:grpSpPr>
        <a:xfrm>
          <a:off x="7364845" y="58202946"/>
          <a:ext cx="6604462" cy="736023"/>
          <a:chOff x="3700893" y="1688522"/>
          <a:chExt cx="7175964" cy="736024"/>
        </a:xfrm>
      </xdr:grpSpPr>
      <mc:AlternateContent xmlns:mc="http://schemas.openxmlformats.org/markup-compatibility/2006">
        <mc:Choice xmlns:a14="http://schemas.microsoft.com/office/drawing/2010/main" Requires="a14">
          <xdr:sp macro="" textlink="">
            <xdr:nvSpPr>
              <xdr:cNvPr id="11957" name="Check Box 693" hidden="1">
                <a:extLst>
                  <a:ext uri="{63B3BB69-23CF-44E3-9099-C40C66FF867C}">
                    <a14:compatExt spid="_x0000_s11957"/>
                  </a:ext>
                  <a:ext uri="{FF2B5EF4-FFF2-40B4-BE49-F238E27FC236}">
                    <a16:creationId xmlns:a16="http://schemas.microsoft.com/office/drawing/2014/main" id="{00000000-0008-0000-0200-0000B52E0000}"/>
                  </a:ext>
                </a:extLst>
              </xdr:cNvPr>
              <xdr:cNvSpPr/>
            </xdr:nvSpPr>
            <xdr:spPr bwMode="auto">
              <a:xfrm>
                <a:off x="3700893" y="1688524"/>
                <a:ext cx="6949781"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Een zelf ontwikkeld formulier op de website van je groep</a:t>
                </a:r>
              </a:p>
            </xdr:txBody>
          </xdr:sp>
        </mc:Choice>
        <mc:Fallback/>
      </mc:AlternateContent>
      <xdr:sp macro="" textlink="">
        <xdr:nvSpPr>
          <xdr:cNvPr id="658" name="Rechthoek 657">
            <a:extLst>
              <a:ext uri="{FF2B5EF4-FFF2-40B4-BE49-F238E27FC236}">
                <a16:creationId xmlns:a16="http://schemas.microsoft.com/office/drawing/2014/main" id="{00000000-0008-0000-0200-000092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77</xdr:row>
      <xdr:rowOff>43296</xdr:rowOff>
    </xdr:from>
    <xdr:to>
      <xdr:col>3</xdr:col>
      <xdr:colOff>6654107</xdr:colOff>
      <xdr:row>77</xdr:row>
      <xdr:rowOff>779319</xdr:rowOff>
    </xdr:to>
    <xdr:grpSp>
      <xdr:nvGrpSpPr>
        <xdr:cNvPr id="659" name="Groeperen 658">
          <a:extLst>
            <a:ext uri="{FF2B5EF4-FFF2-40B4-BE49-F238E27FC236}">
              <a16:creationId xmlns:a16="http://schemas.microsoft.com/office/drawing/2014/main" id="{00000000-0008-0000-0200-000093020000}"/>
            </a:ext>
          </a:extLst>
        </xdr:cNvPr>
        <xdr:cNvGrpSpPr/>
      </xdr:nvGrpSpPr>
      <xdr:grpSpPr>
        <a:xfrm>
          <a:off x="7364845" y="63117846"/>
          <a:ext cx="6604462" cy="736023"/>
          <a:chOff x="3700893" y="1688522"/>
          <a:chExt cx="7175964" cy="736024"/>
        </a:xfrm>
      </xdr:grpSpPr>
      <mc:AlternateContent xmlns:mc="http://schemas.openxmlformats.org/markup-compatibility/2006">
        <mc:Choice xmlns:a14="http://schemas.microsoft.com/office/drawing/2010/main" Requires="a14">
          <xdr:sp macro="" textlink="">
            <xdr:nvSpPr>
              <xdr:cNvPr id="11958" name="Check Box 694" hidden="1">
                <a:extLst>
                  <a:ext uri="{63B3BB69-23CF-44E3-9099-C40C66FF867C}">
                    <a14:compatExt spid="_x0000_s11958"/>
                  </a:ext>
                  <a:ext uri="{FF2B5EF4-FFF2-40B4-BE49-F238E27FC236}">
                    <a16:creationId xmlns:a16="http://schemas.microsoft.com/office/drawing/2014/main" id="{00000000-0008-0000-0200-0000B62E0000}"/>
                  </a:ext>
                </a:extLst>
              </xdr:cNvPr>
              <xdr:cNvSpPr/>
            </xdr:nvSpPr>
            <xdr:spPr bwMode="auto">
              <a:xfrm>
                <a:off x="3700893" y="1688524"/>
                <a:ext cx="6949781"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MS Word, MS Excel, ...</a:t>
                </a:r>
              </a:p>
            </xdr:txBody>
          </xdr:sp>
        </mc:Choice>
        <mc:Fallback/>
      </mc:AlternateContent>
      <xdr:sp macro="" textlink="">
        <xdr:nvSpPr>
          <xdr:cNvPr id="660" name="Rechthoek 659">
            <a:extLst>
              <a:ext uri="{FF2B5EF4-FFF2-40B4-BE49-F238E27FC236}">
                <a16:creationId xmlns:a16="http://schemas.microsoft.com/office/drawing/2014/main" id="{00000000-0008-0000-0200-000094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78</xdr:row>
      <xdr:rowOff>43296</xdr:rowOff>
    </xdr:from>
    <xdr:to>
      <xdr:col>3</xdr:col>
      <xdr:colOff>6654107</xdr:colOff>
      <xdr:row>78</xdr:row>
      <xdr:rowOff>779319</xdr:rowOff>
    </xdr:to>
    <xdr:grpSp>
      <xdr:nvGrpSpPr>
        <xdr:cNvPr id="661" name="Groeperen 660">
          <a:extLst>
            <a:ext uri="{FF2B5EF4-FFF2-40B4-BE49-F238E27FC236}">
              <a16:creationId xmlns:a16="http://schemas.microsoft.com/office/drawing/2014/main" id="{00000000-0008-0000-0200-000095020000}"/>
            </a:ext>
          </a:extLst>
        </xdr:cNvPr>
        <xdr:cNvGrpSpPr/>
      </xdr:nvGrpSpPr>
      <xdr:grpSpPr>
        <a:xfrm>
          <a:off x="7364845" y="63936996"/>
          <a:ext cx="6604462" cy="736023"/>
          <a:chOff x="3700893" y="1688522"/>
          <a:chExt cx="7175964" cy="736024"/>
        </a:xfrm>
      </xdr:grpSpPr>
      <mc:AlternateContent xmlns:mc="http://schemas.openxmlformats.org/markup-compatibility/2006">
        <mc:Choice xmlns:a14="http://schemas.microsoft.com/office/drawing/2010/main" Requires="a14">
          <xdr:sp macro="" textlink="">
            <xdr:nvSpPr>
              <xdr:cNvPr id="11959" name="Check Box 695" hidden="1">
                <a:extLst>
                  <a:ext uri="{63B3BB69-23CF-44E3-9099-C40C66FF867C}">
                    <a14:compatExt spid="_x0000_s11959"/>
                  </a:ext>
                  <a:ext uri="{FF2B5EF4-FFF2-40B4-BE49-F238E27FC236}">
                    <a16:creationId xmlns:a16="http://schemas.microsoft.com/office/drawing/2014/main" id="{00000000-0008-0000-0200-0000B72E0000}"/>
                  </a:ext>
                </a:extLst>
              </xdr:cNvPr>
              <xdr:cNvSpPr/>
            </xdr:nvSpPr>
            <xdr:spPr bwMode="auto">
              <a:xfrm>
                <a:off x="3700893" y="1688524"/>
                <a:ext cx="6949781"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662" name="Rechthoek 661">
            <a:extLst>
              <a:ext uri="{FF2B5EF4-FFF2-40B4-BE49-F238E27FC236}">
                <a16:creationId xmlns:a16="http://schemas.microsoft.com/office/drawing/2014/main" id="{00000000-0008-0000-0200-000096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79</xdr:row>
      <xdr:rowOff>43296</xdr:rowOff>
    </xdr:from>
    <xdr:to>
      <xdr:col>3</xdr:col>
      <xdr:colOff>6654107</xdr:colOff>
      <xdr:row>79</xdr:row>
      <xdr:rowOff>779319</xdr:rowOff>
    </xdr:to>
    <xdr:grpSp>
      <xdr:nvGrpSpPr>
        <xdr:cNvPr id="663" name="Groeperen 662">
          <a:extLst>
            <a:ext uri="{FF2B5EF4-FFF2-40B4-BE49-F238E27FC236}">
              <a16:creationId xmlns:a16="http://schemas.microsoft.com/office/drawing/2014/main" id="{00000000-0008-0000-0200-000097020000}"/>
            </a:ext>
          </a:extLst>
        </xdr:cNvPr>
        <xdr:cNvGrpSpPr/>
      </xdr:nvGrpSpPr>
      <xdr:grpSpPr>
        <a:xfrm>
          <a:off x="7364845" y="64756146"/>
          <a:ext cx="6604462" cy="736023"/>
          <a:chOff x="3700893" y="1688522"/>
          <a:chExt cx="7175964" cy="736024"/>
        </a:xfrm>
      </xdr:grpSpPr>
      <mc:AlternateContent xmlns:mc="http://schemas.openxmlformats.org/markup-compatibility/2006">
        <mc:Choice xmlns:a14="http://schemas.microsoft.com/office/drawing/2010/main" Requires="a14">
          <xdr:sp macro="" textlink="">
            <xdr:nvSpPr>
              <xdr:cNvPr id="11960" name="Check Box 696" hidden="1">
                <a:extLst>
                  <a:ext uri="{63B3BB69-23CF-44E3-9099-C40C66FF867C}">
                    <a14:compatExt spid="_x0000_s11960"/>
                  </a:ext>
                  <a:ext uri="{FF2B5EF4-FFF2-40B4-BE49-F238E27FC236}">
                    <a16:creationId xmlns:a16="http://schemas.microsoft.com/office/drawing/2014/main" id="{00000000-0008-0000-0200-0000B82E0000}"/>
                  </a:ext>
                </a:extLst>
              </xdr:cNvPr>
              <xdr:cNvSpPr/>
            </xdr:nvSpPr>
            <xdr:spPr bwMode="auto">
              <a:xfrm>
                <a:off x="3700893" y="1688524"/>
                <a:ext cx="6949781"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Dropbox</a:t>
                </a:r>
              </a:p>
            </xdr:txBody>
          </xdr:sp>
        </mc:Choice>
        <mc:Fallback/>
      </mc:AlternateContent>
      <xdr:sp macro="" textlink="">
        <xdr:nvSpPr>
          <xdr:cNvPr id="664" name="Rechthoek 663">
            <a:extLst>
              <a:ext uri="{FF2B5EF4-FFF2-40B4-BE49-F238E27FC236}">
                <a16:creationId xmlns:a16="http://schemas.microsoft.com/office/drawing/2014/main" id="{00000000-0008-0000-0200-000098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81</xdr:row>
      <xdr:rowOff>59540</xdr:rowOff>
    </xdr:from>
    <xdr:to>
      <xdr:col>3</xdr:col>
      <xdr:colOff>3078837</xdr:colOff>
      <xdr:row>81</xdr:row>
      <xdr:rowOff>795563</xdr:rowOff>
    </xdr:to>
    <xdr:grpSp>
      <xdr:nvGrpSpPr>
        <xdr:cNvPr id="665" name="Groeperen 664">
          <a:extLst>
            <a:ext uri="{FF2B5EF4-FFF2-40B4-BE49-F238E27FC236}">
              <a16:creationId xmlns:a16="http://schemas.microsoft.com/office/drawing/2014/main" id="{00000000-0008-0000-0200-000099020000}"/>
            </a:ext>
          </a:extLst>
        </xdr:cNvPr>
        <xdr:cNvGrpSpPr/>
      </xdr:nvGrpSpPr>
      <xdr:grpSpPr>
        <a:xfrm>
          <a:off x="7372055" y="664106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961" name="Check Box 697" hidden="1">
                <a:extLst>
                  <a:ext uri="{63B3BB69-23CF-44E3-9099-C40C66FF867C}">
                    <a14:compatExt spid="_x0000_s11961"/>
                  </a:ext>
                  <a:ext uri="{FF2B5EF4-FFF2-40B4-BE49-F238E27FC236}">
                    <a16:creationId xmlns:a16="http://schemas.microsoft.com/office/drawing/2014/main" id="{00000000-0008-0000-0200-0000B9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666" name="Rechthoek 665">
            <a:extLst>
              <a:ext uri="{FF2B5EF4-FFF2-40B4-BE49-F238E27FC236}">
                <a16:creationId xmlns:a16="http://schemas.microsoft.com/office/drawing/2014/main" id="{00000000-0008-0000-0200-00009A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80</xdr:row>
      <xdr:rowOff>43296</xdr:rowOff>
    </xdr:from>
    <xdr:to>
      <xdr:col>3</xdr:col>
      <xdr:colOff>6654107</xdr:colOff>
      <xdr:row>80</xdr:row>
      <xdr:rowOff>779319</xdr:rowOff>
    </xdr:to>
    <xdr:grpSp>
      <xdr:nvGrpSpPr>
        <xdr:cNvPr id="667" name="Groeperen 666">
          <a:extLst>
            <a:ext uri="{FF2B5EF4-FFF2-40B4-BE49-F238E27FC236}">
              <a16:creationId xmlns:a16="http://schemas.microsoft.com/office/drawing/2014/main" id="{00000000-0008-0000-0200-00009B020000}"/>
            </a:ext>
          </a:extLst>
        </xdr:cNvPr>
        <xdr:cNvGrpSpPr/>
      </xdr:nvGrpSpPr>
      <xdr:grpSpPr>
        <a:xfrm>
          <a:off x="7364845" y="65575296"/>
          <a:ext cx="6604462" cy="736023"/>
          <a:chOff x="3700893" y="1688522"/>
          <a:chExt cx="7175964" cy="736024"/>
        </a:xfrm>
      </xdr:grpSpPr>
      <mc:AlternateContent xmlns:mc="http://schemas.openxmlformats.org/markup-compatibility/2006">
        <mc:Choice xmlns:a14="http://schemas.microsoft.com/office/drawing/2010/main" Requires="a14">
          <xdr:sp macro="" textlink="">
            <xdr:nvSpPr>
              <xdr:cNvPr id="11962" name="Check Box 698" hidden="1">
                <a:extLst>
                  <a:ext uri="{63B3BB69-23CF-44E3-9099-C40C66FF867C}">
                    <a14:compatExt spid="_x0000_s11962"/>
                  </a:ext>
                  <a:ext uri="{FF2B5EF4-FFF2-40B4-BE49-F238E27FC236}">
                    <a16:creationId xmlns:a16="http://schemas.microsoft.com/office/drawing/2014/main" id="{00000000-0008-0000-0200-0000BA2E0000}"/>
                  </a:ext>
                </a:extLst>
              </xdr:cNvPr>
              <xdr:cNvSpPr/>
            </xdr:nvSpPr>
            <xdr:spPr bwMode="auto">
              <a:xfrm>
                <a:off x="3700893" y="1688524"/>
                <a:ext cx="6949781"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668" name="Rechthoek 667">
            <a:extLst>
              <a:ext uri="{FF2B5EF4-FFF2-40B4-BE49-F238E27FC236}">
                <a16:creationId xmlns:a16="http://schemas.microsoft.com/office/drawing/2014/main" id="{00000000-0008-0000-0200-00009C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105</xdr:row>
      <xdr:rowOff>43296</xdr:rowOff>
    </xdr:from>
    <xdr:to>
      <xdr:col>3</xdr:col>
      <xdr:colOff>6654107</xdr:colOff>
      <xdr:row>105</xdr:row>
      <xdr:rowOff>779319</xdr:rowOff>
    </xdr:to>
    <xdr:grpSp>
      <xdr:nvGrpSpPr>
        <xdr:cNvPr id="669" name="Groeperen 668">
          <a:extLst>
            <a:ext uri="{FF2B5EF4-FFF2-40B4-BE49-F238E27FC236}">
              <a16:creationId xmlns:a16="http://schemas.microsoft.com/office/drawing/2014/main" id="{00000000-0008-0000-0200-00009D020000}"/>
            </a:ext>
          </a:extLst>
        </xdr:cNvPr>
        <xdr:cNvGrpSpPr/>
      </xdr:nvGrpSpPr>
      <xdr:grpSpPr>
        <a:xfrm>
          <a:off x="7364845" y="860540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75" name="Check Box 711" hidden="1">
                <a:extLst>
                  <a:ext uri="{63B3BB69-23CF-44E3-9099-C40C66FF867C}">
                    <a14:compatExt spid="_x0000_s11975"/>
                  </a:ext>
                  <a:ext uri="{FF2B5EF4-FFF2-40B4-BE49-F238E27FC236}">
                    <a16:creationId xmlns:a16="http://schemas.microsoft.com/office/drawing/2014/main" id="{00000000-0008-0000-0200-0000C7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Naam</a:t>
                </a:r>
              </a:p>
            </xdr:txBody>
          </xdr:sp>
        </mc:Choice>
        <mc:Fallback/>
      </mc:AlternateContent>
      <xdr:sp macro="" textlink="">
        <xdr:nvSpPr>
          <xdr:cNvPr id="670" name="Rechthoek 669">
            <a:extLst>
              <a:ext uri="{FF2B5EF4-FFF2-40B4-BE49-F238E27FC236}">
                <a16:creationId xmlns:a16="http://schemas.microsoft.com/office/drawing/2014/main" id="{00000000-0008-0000-0200-00009E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106</xdr:row>
      <xdr:rowOff>43296</xdr:rowOff>
    </xdr:from>
    <xdr:to>
      <xdr:col>3</xdr:col>
      <xdr:colOff>6654107</xdr:colOff>
      <xdr:row>106</xdr:row>
      <xdr:rowOff>779319</xdr:rowOff>
    </xdr:to>
    <xdr:grpSp>
      <xdr:nvGrpSpPr>
        <xdr:cNvPr id="671" name="Groeperen 670">
          <a:extLst>
            <a:ext uri="{FF2B5EF4-FFF2-40B4-BE49-F238E27FC236}">
              <a16:creationId xmlns:a16="http://schemas.microsoft.com/office/drawing/2014/main" id="{00000000-0008-0000-0200-00009F020000}"/>
            </a:ext>
          </a:extLst>
        </xdr:cNvPr>
        <xdr:cNvGrpSpPr/>
      </xdr:nvGrpSpPr>
      <xdr:grpSpPr>
        <a:xfrm>
          <a:off x="7364845" y="868731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76" name="Check Box 712" hidden="1">
                <a:extLst>
                  <a:ext uri="{63B3BB69-23CF-44E3-9099-C40C66FF867C}">
                    <a14:compatExt spid="_x0000_s11976"/>
                  </a:ext>
                  <a:ext uri="{FF2B5EF4-FFF2-40B4-BE49-F238E27FC236}">
                    <a16:creationId xmlns:a16="http://schemas.microsoft.com/office/drawing/2014/main" id="{00000000-0008-0000-0200-0000C8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E-mailadres</a:t>
                </a:r>
              </a:p>
            </xdr:txBody>
          </xdr:sp>
        </mc:Choice>
        <mc:Fallback/>
      </mc:AlternateContent>
      <xdr:sp macro="" textlink="">
        <xdr:nvSpPr>
          <xdr:cNvPr id="672" name="Rechthoek 671">
            <a:extLst>
              <a:ext uri="{FF2B5EF4-FFF2-40B4-BE49-F238E27FC236}">
                <a16:creationId xmlns:a16="http://schemas.microsoft.com/office/drawing/2014/main" id="{00000000-0008-0000-0200-0000A0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107</xdr:row>
      <xdr:rowOff>43296</xdr:rowOff>
    </xdr:from>
    <xdr:to>
      <xdr:col>3</xdr:col>
      <xdr:colOff>6654107</xdr:colOff>
      <xdr:row>107</xdr:row>
      <xdr:rowOff>779319</xdr:rowOff>
    </xdr:to>
    <xdr:grpSp>
      <xdr:nvGrpSpPr>
        <xdr:cNvPr id="677" name="Groeperen 676">
          <a:extLst>
            <a:ext uri="{FF2B5EF4-FFF2-40B4-BE49-F238E27FC236}">
              <a16:creationId xmlns:a16="http://schemas.microsoft.com/office/drawing/2014/main" id="{00000000-0008-0000-0200-0000A5020000}"/>
            </a:ext>
          </a:extLst>
        </xdr:cNvPr>
        <xdr:cNvGrpSpPr/>
      </xdr:nvGrpSpPr>
      <xdr:grpSpPr>
        <a:xfrm>
          <a:off x="7364845" y="876923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77" name="Check Box 713" hidden="1">
                <a:extLst>
                  <a:ext uri="{63B3BB69-23CF-44E3-9099-C40C66FF867C}">
                    <a14:compatExt spid="_x0000_s11977"/>
                  </a:ext>
                  <a:ext uri="{FF2B5EF4-FFF2-40B4-BE49-F238E27FC236}">
                    <a16:creationId xmlns:a16="http://schemas.microsoft.com/office/drawing/2014/main" id="{00000000-0008-0000-0200-0000C9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Telefoonnummer</a:t>
                </a:r>
              </a:p>
            </xdr:txBody>
          </xdr:sp>
        </mc:Choice>
        <mc:Fallback/>
      </mc:AlternateContent>
      <xdr:sp macro="" textlink="">
        <xdr:nvSpPr>
          <xdr:cNvPr id="678" name="Rechthoek 677">
            <a:extLst>
              <a:ext uri="{FF2B5EF4-FFF2-40B4-BE49-F238E27FC236}">
                <a16:creationId xmlns:a16="http://schemas.microsoft.com/office/drawing/2014/main" id="{00000000-0008-0000-0200-0000A6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108</xdr:row>
      <xdr:rowOff>43296</xdr:rowOff>
    </xdr:from>
    <xdr:to>
      <xdr:col>3</xdr:col>
      <xdr:colOff>6654107</xdr:colOff>
      <xdr:row>108</xdr:row>
      <xdr:rowOff>779319</xdr:rowOff>
    </xdr:to>
    <xdr:grpSp>
      <xdr:nvGrpSpPr>
        <xdr:cNvPr id="679" name="Groeperen 678">
          <a:extLst>
            <a:ext uri="{FF2B5EF4-FFF2-40B4-BE49-F238E27FC236}">
              <a16:creationId xmlns:a16="http://schemas.microsoft.com/office/drawing/2014/main" id="{00000000-0008-0000-0200-0000A7020000}"/>
            </a:ext>
          </a:extLst>
        </xdr:cNvPr>
        <xdr:cNvGrpSpPr/>
      </xdr:nvGrpSpPr>
      <xdr:grpSpPr>
        <a:xfrm>
          <a:off x="7364845" y="885114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78" name="Check Box 714" hidden="1">
                <a:extLst>
                  <a:ext uri="{63B3BB69-23CF-44E3-9099-C40C66FF867C}">
                    <a14:compatExt spid="_x0000_s11978"/>
                  </a:ext>
                  <a:ext uri="{FF2B5EF4-FFF2-40B4-BE49-F238E27FC236}">
                    <a16:creationId xmlns:a16="http://schemas.microsoft.com/office/drawing/2014/main" id="{00000000-0008-0000-0200-0000CA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Handtekening</a:t>
                </a:r>
              </a:p>
            </xdr:txBody>
          </xdr:sp>
        </mc:Choice>
        <mc:Fallback/>
      </mc:AlternateContent>
      <xdr:sp macro="" textlink="">
        <xdr:nvSpPr>
          <xdr:cNvPr id="680" name="Rechthoek 679">
            <a:extLst>
              <a:ext uri="{FF2B5EF4-FFF2-40B4-BE49-F238E27FC236}">
                <a16:creationId xmlns:a16="http://schemas.microsoft.com/office/drawing/2014/main" id="{00000000-0008-0000-0200-0000A8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109</xdr:row>
      <xdr:rowOff>43296</xdr:rowOff>
    </xdr:from>
    <xdr:to>
      <xdr:col>3</xdr:col>
      <xdr:colOff>6654107</xdr:colOff>
      <xdr:row>109</xdr:row>
      <xdr:rowOff>779319</xdr:rowOff>
    </xdr:to>
    <xdr:grpSp>
      <xdr:nvGrpSpPr>
        <xdr:cNvPr id="681" name="Groeperen 680">
          <a:extLst>
            <a:ext uri="{FF2B5EF4-FFF2-40B4-BE49-F238E27FC236}">
              <a16:creationId xmlns:a16="http://schemas.microsoft.com/office/drawing/2014/main" id="{00000000-0008-0000-0200-0000A9020000}"/>
            </a:ext>
          </a:extLst>
        </xdr:cNvPr>
        <xdr:cNvGrpSpPr/>
      </xdr:nvGrpSpPr>
      <xdr:grpSpPr>
        <a:xfrm>
          <a:off x="7364845" y="893306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79" name="Check Box 715" hidden="1">
                <a:extLst>
                  <a:ext uri="{63B3BB69-23CF-44E3-9099-C40C66FF867C}">
                    <a14:compatExt spid="_x0000_s11979"/>
                  </a:ext>
                  <a:ext uri="{FF2B5EF4-FFF2-40B4-BE49-F238E27FC236}">
                    <a16:creationId xmlns:a16="http://schemas.microsoft.com/office/drawing/2014/main" id="{00000000-0008-0000-0200-0000CB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Maaltijdvoorkeuren</a:t>
                </a:r>
              </a:p>
            </xdr:txBody>
          </xdr:sp>
        </mc:Choice>
        <mc:Fallback/>
      </mc:AlternateContent>
      <xdr:sp macro="" textlink="">
        <xdr:nvSpPr>
          <xdr:cNvPr id="682" name="Rechthoek 681">
            <a:extLst>
              <a:ext uri="{FF2B5EF4-FFF2-40B4-BE49-F238E27FC236}">
                <a16:creationId xmlns:a16="http://schemas.microsoft.com/office/drawing/2014/main" id="{00000000-0008-0000-0200-0000AA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110</xdr:row>
      <xdr:rowOff>59540</xdr:rowOff>
    </xdr:from>
    <xdr:to>
      <xdr:col>3</xdr:col>
      <xdr:colOff>3078837</xdr:colOff>
      <xdr:row>110</xdr:row>
      <xdr:rowOff>795563</xdr:rowOff>
    </xdr:to>
    <xdr:grpSp>
      <xdr:nvGrpSpPr>
        <xdr:cNvPr id="683" name="Groeperen 682">
          <a:extLst>
            <a:ext uri="{FF2B5EF4-FFF2-40B4-BE49-F238E27FC236}">
              <a16:creationId xmlns:a16="http://schemas.microsoft.com/office/drawing/2014/main" id="{00000000-0008-0000-0200-0000AB020000}"/>
            </a:ext>
          </a:extLst>
        </xdr:cNvPr>
        <xdr:cNvGrpSpPr/>
      </xdr:nvGrpSpPr>
      <xdr:grpSpPr>
        <a:xfrm>
          <a:off x="7372055" y="901660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980" name="Check Box 716" hidden="1">
                <a:extLst>
                  <a:ext uri="{63B3BB69-23CF-44E3-9099-C40C66FF867C}">
                    <a14:compatExt spid="_x0000_s11980"/>
                  </a:ext>
                  <a:ext uri="{FF2B5EF4-FFF2-40B4-BE49-F238E27FC236}">
                    <a16:creationId xmlns:a16="http://schemas.microsoft.com/office/drawing/2014/main" id="{00000000-0008-0000-0200-0000CC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684" name="Rechthoek 683">
            <a:extLst>
              <a:ext uri="{FF2B5EF4-FFF2-40B4-BE49-F238E27FC236}">
                <a16:creationId xmlns:a16="http://schemas.microsoft.com/office/drawing/2014/main" id="{00000000-0008-0000-0200-0000AC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111</xdr:row>
      <xdr:rowOff>43296</xdr:rowOff>
    </xdr:from>
    <xdr:to>
      <xdr:col>3</xdr:col>
      <xdr:colOff>6654107</xdr:colOff>
      <xdr:row>111</xdr:row>
      <xdr:rowOff>779319</xdr:rowOff>
    </xdr:to>
    <xdr:grpSp>
      <xdr:nvGrpSpPr>
        <xdr:cNvPr id="685" name="Groeperen 684">
          <a:extLst>
            <a:ext uri="{FF2B5EF4-FFF2-40B4-BE49-F238E27FC236}">
              <a16:creationId xmlns:a16="http://schemas.microsoft.com/office/drawing/2014/main" id="{00000000-0008-0000-0200-0000AD020000}"/>
            </a:ext>
          </a:extLst>
        </xdr:cNvPr>
        <xdr:cNvGrpSpPr/>
      </xdr:nvGrpSpPr>
      <xdr:grpSpPr>
        <a:xfrm>
          <a:off x="7364845" y="909689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81" name="Check Box 717" hidden="1">
                <a:extLst>
                  <a:ext uri="{63B3BB69-23CF-44E3-9099-C40C66FF867C}">
                    <a14:compatExt spid="_x0000_s11981"/>
                  </a:ext>
                  <a:ext uri="{FF2B5EF4-FFF2-40B4-BE49-F238E27FC236}">
                    <a16:creationId xmlns:a16="http://schemas.microsoft.com/office/drawing/2014/main" id="{00000000-0008-0000-0200-0000CD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Rijksregisternummer</a:t>
                </a:r>
              </a:p>
            </xdr:txBody>
          </xdr:sp>
        </mc:Choice>
        <mc:Fallback/>
      </mc:AlternateContent>
      <xdr:sp macro="" textlink="">
        <xdr:nvSpPr>
          <xdr:cNvPr id="686" name="Rechthoek 685">
            <a:extLst>
              <a:ext uri="{FF2B5EF4-FFF2-40B4-BE49-F238E27FC236}">
                <a16:creationId xmlns:a16="http://schemas.microsoft.com/office/drawing/2014/main" id="{00000000-0008-0000-0200-0000AE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112</xdr:row>
      <xdr:rowOff>43296</xdr:rowOff>
    </xdr:from>
    <xdr:to>
      <xdr:col>3</xdr:col>
      <xdr:colOff>6654107</xdr:colOff>
      <xdr:row>112</xdr:row>
      <xdr:rowOff>779319</xdr:rowOff>
    </xdr:to>
    <xdr:grpSp>
      <xdr:nvGrpSpPr>
        <xdr:cNvPr id="687" name="Groeperen 686">
          <a:extLst>
            <a:ext uri="{FF2B5EF4-FFF2-40B4-BE49-F238E27FC236}">
              <a16:creationId xmlns:a16="http://schemas.microsoft.com/office/drawing/2014/main" id="{00000000-0008-0000-0200-0000AF020000}"/>
            </a:ext>
          </a:extLst>
        </xdr:cNvPr>
        <xdr:cNvGrpSpPr/>
      </xdr:nvGrpSpPr>
      <xdr:grpSpPr>
        <a:xfrm>
          <a:off x="7364845" y="917880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82" name="Check Box 718" hidden="1">
                <a:extLst>
                  <a:ext uri="{63B3BB69-23CF-44E3-9099-C40C66FF867C}">
                    <a14:compatExt spid="_x0000_s11982"/>
                  </a:ext>
                  <a:ext uri="{FF2B5EF4-FFF2-40B4-BE49-F238E27FC236}">
                    <a16:creationId xmlns:a16="http://schemas.microsoft.com/office/drawing/2014/main" id="{00000000-0008-0000-0200-0000CE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Identiteitskaartnummer</a:t>
                </a:r>
              </a:p>
            </xdr:txBody>
          </xdr:sp>
        </mc:Choice>
        <mc:Fallback/>
      </mc:AlternateContent>
      <xdr:sp macro="" textlink="">
        <xdr:nvSpPr>
          <xdr:cNvPr id="688" name="Rechthoek 687">
            <a:extLst>
              <a:ext uri="{FF2B5EF4-FFF2-40B4-BE49-F238E27FC236}">
                <a16:creationId xmlns:a16="http://schemas.microsoft.com/office/drawing/2014/main" id="{00000000-0008-0000-0200-0000B0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113</xdr:row>
      <xdr:rowOff>43296</xdr:rowOff>
    </xdr:from>
    <xdr:to>
      <xdr:col>3</xdr:col>
      <xdr:colOff>6654107</xdr:colOff>
      <xdr:row>113</xdr:row>
      <xdr:rowOff>779319</xdr:rowOff>
    </xdr:to>
    <xdr:grpSp>
      <xdr:nvGrpSpPr>
        <xdr:cNvPr id="689" name="Groeperen 688">
          <a:extLst>
            <a:ext uri="{FF2B5EF4-FFF2-40B4-BE49-F238E27FC236}">
              <a16:creationId xmlns:a16="http://schemas.microsoft.com/office/drawing/2014/main" id="{00000000-0008-0000-0200-0000B1020000}"/>
            </a:ext>
          </a:extLst>
        </xdr:cNvPr>
        <xdr:cNvGrpSpPr/>
      </xdr:nvGrpSpPr>
      <xdr:grpSpPr>
        <a:xfrm>
          <a:off x="7364845" y="926072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83" name="Check Box 719" hidden="1">
                <a:extLst>
                  <a:ext uri="{63B3BB69-23CF-44E3-9099-C40C66FF867C}">
                    <a14:compatExt spid="_x0000_s11983"/>
                  </a:ext>
                  <a:ext uri="{FF2B5EF4-FFF2-40B4-BE49-F238E27FC236}">
                    <a16:creationId xmlns:a16="http://schemas.microsoft.com/office/drawing/2014/main" id="{00000000-0008-0000-0200-0000CF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Paspoortnummer</a:t>
                </a:r>
              </a:p>
            </xdr:txBody>
          </xdr:sp>
        </mc:Choice>
        <mc:Fallback/>
      </mc:AlternateContent>
      <xdr:sp macro="" textlink="">
        <xdr:nvSpPr>
          <xdr:cNvPr id="690" name="Rechthoek 689">
            <a:extLst>
              <a:ext uri="{FF2B5EF4-FFF2-40B4-BE49-F238E27FC236}">
                <a16:creationId xmlns:a16="http://schemas.microsoft.com/office/drawing/2014/main" id="{00000000-0008-0000-0200-0000B2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114</xdr:row>
      <xdr:rowOff>59540</xdr:rowOff>
    </xdr:from>
    <xdr:to>
      <xdr:col>3</xdr:col>
      <xdr:colOff>3078837</xdr:colOff>
      <xdr:row>114</xdr:row>
      <xdr:rowOff>795563</xdr:rowOff>
    </xdr:to>
    <xdr:grpSp>
      <xdr:nvGrpSpPr>
        <xdr:cNvPr id="691" name="Groeperen 690">
          <a:extLst>
            <a:ext uri="{FF2B5EF4-FFF2-40B4-BE49-F238E27FC236}">
              <a16:creationId xmlns:a16="http://schemas.microsoft.com/office/drawing/2014/main" id="{00000000-0008-0000-0200-0000B3020000}"/>
            </a:ext>
          </a:extLst>
        </xdr:cNvPr>
        <xdr:cNvGrpSpPr/>
      </xdr:nvGrpSpPr>
      <xdr:grpSpPr>
        <a:xfrm>
          <a:off x="7372055" y="934426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987" name="Check Box 723" hidden="1">
                <a:extLst>
                  <a:ext uri="{63B3BB69-23CF-44E3-9099-C40C66FF867C}">
                    <a14:compatExt spid="_x0000_s11987"/>
                  </a:ext>
                  <a:ext uri="{FF2B5EF4-FFF2-40B4-BE49-F238E27FC236}">
                    <a16:creationId xmlns:a16="http://schemas.microsoft.com/office/drawing/2014/main" id="{00000000-0008-0000-0200-0000D3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692" name="Rechthoek 691">
            <a:extLst>
              <a:ext uri="{FF2B5EF4-FFF2-40B4-BE49-F238E27FC236}">
                <a16:creationId xmlns:a16="http://schemas.microsoft.com/office/drawing/2014/main" id="{00000000-0008-0000-0200-0000B4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117</xdr:row>
      <xdr:rowOff>43296</xdr:rowOff>
    </xdr:from>
    <xdr:to>
      <xdr:col>3</xdr:col>
      <xdr:colOff>6654107</xdr:colOff>
      <xdr:row>117</xdr:row>
      <xdr:rowOff>779319</xdr:rowOff>
    </xdr:to>
    <xdr:grpSp>
      <xdr:nvGrpSpPr>
        <xdr:cNvPr id="693" name="Groeperen 692">
          <a:extLst>
            <a:ext uri="{FF2B5EF4-FFF2-40B4-BE49-F238E27FC236}">
              <a16:creationId xmlns:a16="http://schemas.microsoft.com/office/drawing/2014/main" id="{00000000-0008-0000-0200-0000B5020000}"/>
            </a:ext>
          </a:extLst>
        </xdr:cNvPr>
        <xdr:cNvGrpSpPr/>
      </xdr:nvGrpSpPr>
      <xdr:grpSpPr>
        <a:xfrm>
          <a:off x="7364845" y="958838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89" name="Check Box 725" hidden="1">
                <a:extLst>
                  <a:ext uri="{63B3BB69-23CF-44E3-9099-C40C66FF867C}">
                    <a14:compatExt spid="_x0000_s11989"/>
                  </a:ext>
                  <a:ext uri="{FF2B5EF4-FFF2-40B4-BE49-F238E27FC236}">
                    <a16:creationId xmlns:a16="http://schemas.microsoft.com/office/drawing/2014/main" id="{00000000-0008-0000-0200-0000D5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mail</a:t>
                </a:r>
              </a:p>
            </xdr:txBody>
          </xdr:sp>
        </mc:Choice>
        <mc:Fallback/>
      </mc:AlternateContent>
      <xdr:sp macro="" textlink="">
        <xdr:nvSpPr>
          <xdr:cNvPr id="694" name="Rechthoek 693">
            <a:extLst>
              <a:ext uri="{FF2B5EF4-FFF2-40B4-BE49-F238E27FC236}">
                <a16:creationId xmlns:a16="http://schemas.microsoft.com/office/drawing/2014/main" id="{00000000-0008-0000-0200-0000B6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118</xdr:row>
      <xdr:rowOff>43296</xdr:rowOff>
    </xdr:from>
    <xdr:to>
      <xdr:col>3</xdr:col>
      <xdr:colOff>6654107</xdr:colOff>
      <xdr:row>118</xdr:row>
      <xdr:rowOff>779319</xdr:rowOff>
    </xdr:to>
    <xdr:grpSp>
      <xdr:nvGrpSpPr>
        <xdr:cNvPr id="695" name="Groeperen 694">
          <a:extLst>
            <a:ext uri="{FF2B5EF4-FFF2-40B4-BE49-F238E27FC236}">
              <a16:creationId xmlns:a16="http://schemas.microsoft.com/office/drawing/2014/main" id="{00000000-0008-0000-0200-0000B7020000}"/>
            </a:ext>
          </a:extLst>
        </xdr:cNvPr>
        <xdr:cNvGrpSpPr/>
      </xdr:nvGrpSpPr>
      <xdr:grpSpPr>
        <a:xfrm>
          <a:off x="7364845" y="967029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90" name="Check Box 726" hidden="1">
                <a:extLst>
                  <a:ext uri="{63B3BB69-23CF-44E3-9099-C40C66FF867C}">
                    <a14:compatExt spid="_x0000_s11990"/>
                  </a:ext>
                  <a:ext uri="{FF2B5EF4-FFF2-40B4-BE49-F238E27FC236}">
                    <a16:creationId xmlns:a16="http://schemas.microsoft.com/office/drawing/2014/main" id="{00000000-0008-0000-0200-0000D6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Telefonisch</a:t>
                </a:r>
              </a:p>
            </xdr:txBody>
          </xdr:sp>
        </mc:Choice>
        <mc:Fallback/>
      </mc:AlternateContent>
      <xdr:sp macro="" textlink="">
        <xdr:nvSpPr>
          <xdr:cNvPr id="696" name="Rechthoek 695">
            <a:extLst>
              <a:ext uri="{FF2B5EF4-FFF2-40B4-BE49-F238E27FC236}">
                <a16:creationId xmlns:a16="http://schemas.microsoft.com/office/drawing/2014/main" id="{00000000-0008-0000-0200-0000B8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119</xdr:row>
      <xdr:rowOff>43296</xdr:rowOff>
    </xdr:from>
    <xdr:to>
      <xdr:col>3</xdr:col>
      <xdr:colOff>6654107</xdr:colOff>
      <xdr:row>119</xdr:row>
      <xdr:rowOff>779319</xdr:rowOff>
    </xdr:to>
    <xdr:grpSp>
      <xdr:nvGrpSpPr>
        <xdr:cNvPr id="697" name="Groeperen 696">
          <a:extLst>
            <a:ext uri="{FF2B5EF4-FFF2-40B4-BE49-F238E27FC236}">
              <a16:creationId xmlns:a16="http://schemas.microsoft.com/office/drawing/2014/main" id="{00000000-0008-0000-0200-0000B9020000}"/>
            </a:ext>
          </a:extLst>
        </xdr:cNvPr>
        <xdr:cNvGrpSpPr/>
      </xdr:nvGrpSpPr>
      <xdr:grpSpPr>
        <a:xfrm>
          <a:off x="7364845" y="975221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91" name="Check Box 727" hidden="1">
                <a:extLst>
                  <a:ext uri="{63B3BB69-23CF-44E3-9099-C40C66FF867C}">
                    <a14:compatExt spid="_x0000_s11991"/>
                  </a:ext>
                  <a:ext uri="{FF2B5EF4-FFF2-40B4-BE49-F238E27FC236}">
                    <a16:creationId xmlns:a16="http://schemas.microsoft.com/office/drawing/2014/main" id="{00000000-0008-0000-0200-0000D7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698" name="Rechthoek 697">
            <a:extLst>
              <a:ext uri="{FF2B5EF4-FFF2-40B4-BE49-F238E27FC236}">
                <a16:creationId xmlns:a16="http://schemas.microsoft.com/office/drawing/2014/main" id="{00000000-0008-0000-0200-0000BA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120</xdr:row>
      <xdr:rowOff>59540</xdr:rowOff>
    </xdr:from>
    <xdr:to>
      <xdr:col>3</xdr:col>
      <xdr:colOff>3078837</xdr:colOff>
      <xdr:row>120</xdr:row>
      <xdr:rowOff>795563</xdr:rowOff>
    </xdr:to>
    <xdr:grpSp>
      <xdr:nvGrpSpPr>
        <xdr:cNvPr id="699" name="Groeperen 698">
          <a:extLst>
            <a:ext uri="{FF2B5EF4-FFF2-40B4-BE49-F238E27FC236}">
              <a16:creationId xmlns:a16="http://schemas.microsoft.com/office/drawing/2014/main" id="{00000000-0008-0000-0200-0000BB020000}"/>
            </a:ext>
          </a:extLst>
        </xdr:cNvPr>
        <xdr:cNvGrpSpPr/>
      </xdr:nvGrpSpPr>
      <xdr:grpSpPr>
        <a:xfrm>
          <a:off x="7372055" y="983575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992" name="Check Box 728" hidden="1">
                <a:extLst>
                  <a:ext uri="{63B3BB69-23CF-44E3-9099-C40C66FF867C}">
                    <a14:compatExt spid="_x0000_s11992"/>
                  </a:ext>
                  <a:ext uri="{FF2B5EF4-FFF2-40B4-BE49-F238E27FC236}">
                    <a16:creationId xmlns:a16="http://schemas.microsoft.com/office/drawing/2014/main" id="{00000000-0008-0000-0200-0000D8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700" name="Rechthoek 699">
            <a:extLst>
              <a:ext uri="{FF2B5EF4-FFF2-40B4-BE49-F238E27FC236}">
                <a16:creationId xmlns:a16="http://schemas.microsoft.com/office/drawing/2014/main" id="{00000000-0008-0000-0200-0000BC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116</xdr:row>
      <xdr:rowOff>43296</xdr:rowOff>
    </xdr:from>
    <xdr:to>
      <xdr:col>3</xdr:col>
      <xdr:colOff>6654107</xdr:colOff>
      <xdr:row>116</xdr:row>
      <xdr:rowOff>779319</xdr:rowOff>
    </xdr:to>
    <xdr:grpSp>
      <xdr:nvGrpSpPr>
        <xdr:cNvPr id="701" name="Groeperen 700">
          <a:extLst>
            <a:ext uri="{FF2B5EF4-FFF2-40B4-BE49-F238E27FC236}">
              <a16:creationId xmlns:a16="http://schemas.microsoft.com/office/drawing/2014/main" id="{00000000-0008-0000-0200-0000BD020000}"/>
            </a:ext>
          </a:extLst>
        </xdr:cNvPr>
        <xdr:cNvGrpSpPr/>
      </xdr:nvGrpSpPr>
      <xdr:grpSpPr>
        <a:xfrm>
          <a:off x="7364845" y="950646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93" name="Check Box 729" hidden="1">
                <a:extLst>
                  <a:ext uri="{63B3BB69-23CF-44E3-9099-C40C66FF867C}">
                    <a14:compatExt spid="_x0000_s11993"/>
                  </a:ext>
                  <a:ext uri="{FF2B5EF4-FFF2-40B4-BE49-F238E27FC236}">
                    <a16:creationId xmlns:a16="http://schemas.microsoft.com/office/drawing/2014/main" id="{00000000-0008-0000-0200-0000D9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702" name="Rechthoek 701">
            <a:extLst>
              <a:ext uri="{FF2B5EF4-FFF2-40B4-BE49-F238E27FC236}">
                <a16:creationId xmlns:a16="http://schemas.microsoft.com/office/drawing/2014/main" id="{00000000-0008-0000-0200-0000BE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115</xdr:row>
      <xdr:rowOff>43296</xdr:rowOff>
    </xdr:from>
    <xdr:to>
      <xdr:col>3</xdr:col>
      <xdr:colOff>6654107</xdr:colOff>
      <xdr:row>115</xdr:row>
      <xdr:rowOff>779319</xdr:rowOff>
    </xdr:to>
    <xdr:grpSp>
      <xdr:nvGrpSpPr>
        <xdr:cNvPr id="703" name="Groeperen 702">
          <a:extLst>
            <a:ext uri="{FF2B5EF4-FFF2-40B4-BE49-F238E27FC236}">
              <a16:creationId xmlns:a16="http://schemas.microsoft.com/office/drawing/2014/main" id="{00000000-0008-0000-0200-0000BF020000}"/>
            </a:ext>
          </a:extLst>
        </xdr:cNvPr>
        <xdr:cNvGrpSpPr/>
      </xdr:nvGrpSpPr>
      <xdr:grpSpPr>
        <a:xfrm>
          <a:off x="7364845" y="942455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94" name="Check Box 730" hidden="1">
                <a:extLst>
                  <a:ext uri="{63B3BB69-23CF-44E3-9099-C40C66FF867C}">
                    <a14:compatExt spid="_x0000_s11994"/>
                  </a:ext>
                  <a:ext uri="{FF2B5EF4-FFF2-40B4-BE49-F238E27FC236}">
                    <a16:creationId xmlns:a16="http://schemas.microsoft.com/office/drawing/2014/main" id="{00000000-0008-0000-0200-0000DA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Een zelf ontwikkeld formulier op de website van je groep</a:t>
                </a:r>
              </a:p>
            </xdr:txBody>
          </xdr:sp>
        </mc:Choice>
        <mc:Fallback/>
      </mc:AlternateContent>
      <xdr:sp macro="" textlink="">
        <xdr:nvSpPr>
          <xdr:cNvPr id="704" name="Rechthoek 703">
            <a:extLst>
              <a:ext uri="{FF2B5EF4-FFF2-40B4-BE49-F238E27FC236}">
                <a16:creationId xmlns:a16="http://schemas.microsoft.com/office/drawing/2014/main" id="{00000000-0008-0000-0200-0000C0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121</xdr:row>
      <xdr:rowOff>43296</xdr:rowOff>
    </xdr:from>
    <xdr:to>
      <xdr:col>3</xdr:col>
      <xdr:colOff>6654107</xdr:colOff>
      <xdr:row>121</xdr:row>
      <xdr:rowOff>779319</xdr:rowOff>
    </xdr:to>
    <xdr:grpSp>
      <xdr:nvGrpSpPr>
        <xdr:cNvPr id="705" name="Groeperen 704">
          <a:extLst>
            <a:ext uri="{FF2B5EF4-FFF2-40B4-BE49-F238E27FC236}">
              <a16:creationId xmlns:a16="http://schemas.microsoft.com/office/drawing/2014/main" id="{00000000-0008-0000-0200-0000C1020000}"/>
            </a:ext>
          </a:extLst>
        </xdr:cNvPr>
        <xdr:cNvGrpSpPr/>
      </xdr:nvGrpSpPr>
      <xdr:grpSpPr>
        <a:xfrm>
          <a:off x="7364845" y="991604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95" name="Check Box 731" hidden="1">
                <a:extLst>
                  <a:ext uri="{63B3BB69-23CF-44E3-9099-C40C66FF867C}">
                    <a14:compatExt spid="_x0000_s11995"/>
                  </a:ext>
                  <a:ext uri="{FF2B5EF4-FFF2-40B4-BE49-F238E27FC236}">
                    <a16:creationId xmlns:a16="http://schemas.microsoft.com/office/drawing/2014/main" id="{00000000-0008-0000-0200-0000DB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MS Word, MS Excel, ...</a:t>
                </a:r>
              </a:p>
            </xdr:txBody>
          </xdr:sp>
        </mc:Choice>
        <mc:Fallback/>
      </mc:AlternateContent>
      <xdr:sp macro="" textlink="">
        <xdr:nvSpPr>
          <xdr:cNvPr id="706" name="Rechthoek 705">
            <a:extLst>
              <a:ext uri="{FF2B5EF4-FFF2-40B4-BE49-F238E27FC236}">
                <a16:creationId xmlns:a16="http://schemas.microsoft.com/office/drawing/2014/main" id="{00000000-0008-0000-0200-0000C2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122</xdr:row>
      <xdr:rowOff>43296</xdr:rowOff>
    </xdr:from>
    <xdr:to>
      <xdr:col>3</xdr:col>
      <xdr:colOff>6654107</xdr:colOff>
      <xdr:row>122</xdr:row>
      <xdr:rowOff>779319</xdr:rowOff>
    </xdr:to>
    <xdr:grpSp>
      <xdr:nvGrpSpPr>
        <xdr:cNvPr id="707" name="Groeperen 706">
          <a:extLst>
            <a:ext uri="{FF2B5EF4-FFF2-40B4-BE49-F238E27FC236}">
              <a16:creationId xmlns:a16="http://schemas.microsoft.com/office/drawing/2014/main" id="{00000000-0008-0000-0200-0000C3020000}"/>
            </a:ext>
          </a:extLst>
        </xdr:cNvPr>
        <xdr:cNvGrpSpPr/>
      </xdr:nvGrpSpPr>
      <xdr:grpSpPr>
        <a:xfrm>
          <a:off x="7364845" y="999795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96" name="Check Box 732" hidden="1">
                <a:extLst>
                  <a:ext uri="{63B3BB69-23CF-44E3-9099-C40C66FF867C}">
                    <a14:compatExt spid="_x0000_s11996"/>
                  </a:ext>
                  <a:ext uri="{FF2B5EF4-FFF2-40B4-BE49-F238E27FC236}">
                    <a16:creationId xmlns:a16="http://schemas.microsoft.com/office/drawing/2014/main" id="{00000000-0008-0000-0200-0000DC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708" name="Rechthoek 707">
            <a:extLst>
              <a:ext uri="{FF2B5EF4-FFF2-40B4-BE49-F238E27FC236}">
                <a16:creationId xmlns:a16="http://schemas.microsoft.com/office/drawing/2014/main" id="{00000000-0008-0000-0200-0000C4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123</xdr:row>
      <xdr:rowOff>43296</xdr:rowOff>
    </xdr:from>
    <xdr:to>
      <xdr:col>3</xdr:col>
      <xdr:colOff>6654107</xdr:colOff>
      <xdr:row>123</xdr:row>
      <xdr:rowOff>779319</xdr:rowOff>
    </xdr:to>
    <xdr:grpSp>
      <xdr:nvGrpSpPr>
        <xdr:cNvPr id="709" name="Groeperen 708">
          <a:extLst>
            <a:ext uri="{FF2B5EF4-FFF2-40B4-BE49-F238E27FC236}">
              <a16:creationId xmlns:a16="http://schemas.microsoft.com/office/drawing/2014/main" id="{00000000-0008-0000-0200-0000C5020000}"/>
            </a:ext>
          </a:extLst>
        </xdr:cNvPr>
        <xdr:cNvGrpSpPr/>
      </xdr:nvGrpSpPr>
      <xdr:grpSpPr>
        <a:xfrm>
          <a:off x="7364845" y="1007987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97" name="Check Box 733" hidden="1">
                <a:extLst>
                  <a:ext uri="{63B3BB69-23CF-44E3-9099-C40C66FF867C}">
                    <a14:compatExt spid="_x0000_s11997"/>
                  </a:ext>
                  <a:ext uri="{FF2B5EF4-FFF2-40B4-BE49-F238E27FC236}">
                    <a16:creationId xmlns:a16="http://schemas.microsoft.com/office/drawing/2014/main" id="{00000000-0008-0000-0200-0000DD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Dropbox</a:t>
                </a:r>
              </a:p>
            </xdr:txBody>
          </xdr:sp>
        </mc:Choice>
        <mc:Fallback/>
      </mc:AlternateContent>
      <xdr:sp macro="" textlink="">
        <xdr:nvSpPr>
          <xdr:cNvPr id="710" name="Rechthoek 709">
            <a:extLst>
              <a:ext uri="{FF2B5EF4-FFF2-40B4-BE49-F238E27FC236}">
                <a16:creationId xmlns:a16="http://schemas.microsoft.com/office/drawing/2014/main" id="{00000000-0008-0000-0200-0000C6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125</xdr:row>
      <xdr:rowOff>59540</xdr:rowOff>
    </xdr:from>
    <xdr:to>
      <xdr:col>3</xdr:col>
      <xdr:colOff>3078837</xdr:colOff>
      <xdr:row>125</xdr:row>
      <xdr:rowOff>795563</xdr:rowOff>
    </xdr:to>
    <xdr:grpSp>
      <xdr:nvGrpSpPr>
        <xdr:cNvPr id="711" name="Groeperen 710">
          <a:extLst>
            <a:ext uri="{FF2B5EF4-FFF2-40B4-BE49-F238E27FC236}">
              <a16:creationId xmlns:a16="http://schemas.microsoft.com/office/drawing/2014/main" id="{00000000-0008-0000-0200-0000C7020000}"/>
            </a:ext>
          </a:extLst>
        </xdr:cNvPr>
        <xdr:cNvGrpSpPr/>
      </xdr:nvGrpSpPr>
      <xdr:grpSpPr>
        <a:xfrm>
          <a:off x="7372055" y="1024532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1998" name="Check Box 734" hidden="1">
                <a:extLst>
                  <a:ext uri="{63B3BB69-23CF-44E3-9099-C40C66FF867C}">
                    <a14:compatExt spid="_x0000_s11998"/>
                  </a:ext>
                  <a:ext uri="{FF2B5EF4-FFF2-40B4-BE49-F238E27FC236}">
                    <a16:creationId xmlns:a16="http://schemas.microsoft.com/office/drawing/2014/main" id="{00000000-0008-0000-0200-0000DE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712" name="Rechthoek 711">
            <a:extLst>
              <a:ext uri="{FF2B5EF4-FFF2-40B4-BE49-F238E27FC236}">
                <a16:creationId xmlns:a16="http://schemas.microsoft.com/office/drawing/2014/main" id="{00000000-0008-0000-0200-0000C8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124</xdr:row>
      <xdr:rowOff>43296</xdr:rowOff>
    </xdr:from>
    <xdr:to>
      <xdr:col>3</xdr:col>
      <xdr:colOff>6654107</xdr:colOff>
      <xdr:row>124</xdr:row>
      <xdr:rowOff>779319</xdr:rowOff>
    </xdr:to>
    <xdr:grpSp>
      <xdr:nvGrpSpPr>
        <xdr:cNvPr id="713" name="Groeperen 712">
          <a:extLst>
            <a:ext uri="{FF2B5EF4-FFF2-40B4-BE49-F238E27FC236}">
              <a16:creationId xmlns:a16="http://schemas.microsoft.com/office/drawing/2014/main" id="{00000000-0008-0000-0200-0000C9020000}"/>
            </a:ext>
          </a:extLst>
        </xdr:cNvPr>
        <xdr:cNvGrpSpPr/>
      </xdr:nvGrpSpPr>
      <xdr:grpSpPr>
        <a:xfrm>
          <a:off x="7364845" y="1016178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1999" name="Check Box 735" hidden="1">
                <a:extLst>
                  <a:ext uri="{63B3BB69-23CF-44E3-9099-C40C66FF867C}">
                    <a14:compatExt spid="_x0000_s11999"/>
                  </a:ext>
                  <a:ext uri="{FF2B5EF4-FFF2-40B4-BE49-F238E27FC236}">
                    <a16:creationId xmlns:a16="http://schemas.microsoft.com/office/drawing/2014/main" id="{00000000-0008-0000-0200-0000DF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714" name="Rechthoek 713">
            <a:extLst>
              <a:ext uri="{FF2B5EF4-FFF2-40B4-BE49-F238E27FC236}">
                <a16:creationId xmlns:a16="http://schemas.microsoft.com/office/drawing/2014/main" id="{00000000-0008-0000-0200-0000CA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163</xdr:row>
      <xdr:rowOff>43296</xdr:rowOff>
    </xdr:from>
    <xdr:to>
      <xdr:col>3</xdr:col>
      <xdr:colOff>6654107</xdr:colOff>
      <xdr:row>163</xdr:row>
      <xdr:rowOff>779319</xdr:rowOff>
    </xdr:to>
    <xdr:grpSp>
      <xdr:nvGrpSpPr>
        <xdr:cNvPr id="719" name="Groeperen 718">
          <a:extLst>
            <a:ext uri="{FF2B5EF4-FFF2-40B4-BE49-F238E27FC236}">
              <a16:creationId xmlns:a16="http://schemas.microsoft.com/office/drawing/2014/main" id="{00000000-0008-0000-0200-0000CF020000}"/>
            </a:ext>
          </a:extLst>
        </xdr:cNvPr>
        <xdr:cNvGrpSpPr/>
      </xdr:nvGrpSpPr>
      <xdr:grpSpPr>
        <a:xfrm>
          <a:off x="7364845" y="1335647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05" name="Check Box 741" hidden="1">
                <a:extLst>
                  <a:ext uri="{63B3BB69-23CF-44E3-9099-C40C66FF867C}">
                    <a14:compatExt spid="_x0000_s12005"/>
                  </a:ext>
                  <a:ext uri="{FF2B5EF4-FFF2-40B4-BE49-F238E27FC236}">
                    <a16:creationId xmlns:a16="http://schemas.microsoft.com/office/drawing/2014/main" id="{00000000-0008-0000-0200-0000E5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Naam</a:t>
                </a:r>
              </a:p>
            </xdr:txBody>
          </xdr:sp>
        </mc:Choice>
        <mc:Fallback/>
      </mc:AlternateContent>
      <xdr:sp macro="" textlink="">
        <xdr:nvSpPr>
          <xdr:cNvPr id="720" name="Rechthoek 719">
            <a:extLst>
              <a:ext uri="{FF2B5EF4-FFF2-40B4-BE49-F238E27FC236}">
                <a16:creationId xmlns:a16="http://schemas.microsoft.com/office/drawing/2014/main" id="{00000000-0008-0000-0200-0000D0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164</xdr:row>
      <xdr:rowOff>43296</xdr:rowOff>
    </xdr:from>
    <xdr:to>
      <xdr:col>3</xdr:col>
      <xdr:colOff>6654107</xdr:colOff>
      <xdr:row>164</xdr:row>
      <xdr:rowOff>779319</xdr:rowOff>
    </xdr:to>
    <xdr:grpSp>
      <xdr:nvGrpSpPr>
        <xdr:cNvPr id="721" name="Groeperen 720">
          <a:extLst>
            <a:ext uri="{FF2B5EF4-FFF2-40B4-BE49-F238E27FC236}">
              <a16:creationId xmlns:a16="http://schemas.microsoft.com/office/drawing/2014/main" id="{00000000-0008-0000-0200-0000D1020000}"/>
            </a:ext>
          </a:extLst>
        </xdr:cNvPr>
        <xdr:cNvGrpSpPr/>
      </xdr:nvGrpSpPr>
      <xdr:grpSpPr>
        <a:xfrm>
          <a:off x="7364845" y="1343838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06" name="Check Box 742" hidden="1">
                <a:extLst>
                  <a:ext uri="{63B3BB69-23CF-44E3-9099-C40C66FF867C}">
                    <a14:compatExt spid="_x0000_s12006"/>
                  </a:ext>
                  <a:ext uri="{FF2B5EF4-FFF2-40B4-BE49-F238E27FC236}">
                    <a16:creationId xmlns:a16="http://schemas.microsoft.com/office/drawing/2014/main" id="{00000000-0008-0000-0200-0000E6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E-mailadres</a:t>
                </a:r>
              </a:p>
            </xdr:txBody>
          </xdr:sp>
        </mc:Choice>
        <mc:Fallback/>
      </mc:AlternateContent>
      <xdr:sp macro="" textlink="">
        <xdr:nvSpPr>
          <xdr:cNvPr id="722" name="Rechthoek 721">
            <a:extLst>
              <a:ext uri="{FF2B5EF4-FFF2-40B4-BE49-F238E27FC236}">
                <a16:creationId xmlns:a16="http://schemas.microsoft.com/office/drawing/2014/main" id="{00000000-0008-0000-0200-0000D2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165</xdr:row>
      <xdr:rowOff>43296</xdr:rowOff>
    </xdr:from>
    <xdr:to>
      <xdr:col>3</xdr:col>
      <xdr:colOff>6654107</xdr:colOff>
      <xdr:row>165</xdr:row>
      <xdr:rowOff>779319</xdr:rowOff>
    </xdr:to>
    <xdr:grpSp>
      <xdr:nvGrpSpPr>
        <xdr:cNvPr id="723" name="Groeperen 722">
          <a:extLst>
            <a:ext uri="{FF2B5EF4-FFF2-40B4-BE49-F238E27FC236}">
              <a16:creationId xmlns:a16="http://schemas.microsoft.com/office/drawing/2014/main" id="{00000000-0008-0000-0200-0000D3020000}"/>
            </a:ext>
          </a:extLst>
        </xdr:cNvPr>
        <xdr:cNvGrpSpPr/>
      </xdr:nvGrpSpPr>
      <xdr:grpSpPr>
        <a:xfrm>
          <a:off x="7364845" y="1352030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07" name="Check Box 743" hidden="1">
                <a:extLst>
                  <a:ext uri="{63B3BB69-23CF-44E3-9099-C40C66FF867C}">
                    <a14:compatExt spid="_x0000_s12007"/>
                  </a:ext>
                  <a:ext uri="{FF2B5EF4-FFF2-40B4-BE49-F238E27FC236}">
                    <a16:creationId xmlns:a16="http://schemas.microsoft.com/office/drawing/2014/main" id="{00000000-0008-0000-0200-0000E7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Telefoonnummer</a:t>
                </a:r>
              </a:p>
            </xdr:txBody>
          </xdr:sp>
        </mc:Choice>
        <mc:Fallback/>
      </mc:AlternateContent>
      <xdr:sp macro="" textlink="">
        <xdr:nvSpPr>
          <xdr:cNvPr id="724" name="Rechthoek 723">
            <a:extLst>
              <a:ext uri="{FF2B5EF4-FFF2-40B4-BE49-F238E27FC236}">
                <a16:creationId xmlns:a16="http://schemas.microsoft.com/office/drawing/2014/main" id="{00000000-0008-0000-0200-0000D4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166</xdr:row>
      <xdr:rowOff>43296</xdr:rowOff>
    </xdr:from>
    <xdr:to>
      <xdr:col>3</xdr:col>
      <xdr:colOff>6654107</xdr:colOff>
      <xdr:row>166</xdr:row>
      <xdr:rowOff>779319</xdr:rowOff>
    </xdr:to>
    <xdr:grpSp>
      <xdr:nvGrpSpPr>
        <xdr:cNvPr id="725" name="Groeperen 724">
          <a:extLst>
            <a:ext uri="{FF2B5EF4-FFF2-40B4-BE49-F238E27FC236}">
              <a16:creationId xmlns:a16="http://schemas.microsoft.com/office/drawing/2014/main" id="{00000000-0008-0000-0200-0000D5020000}"/>
            </a:ext>
          </a:extLst>
        </xdr:cNvPr>
        <xdr:cNvGrpSpPr/>
      </xdr:nvGrpSpPr>
      <xdr:grpSpPr>
        <a:xfrm>
          <a:off x="7364845" y="1360221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08" name="Check Box 744" hidden="1">
                <a:extLst>
                  <a:ext uri="{63B3BB69-23CF-44E3-9099-C40C66FF867C}">
                    <a14:compatExt spid="_x0000_s12008"/>
                  </a:ext>
                  <a:ext uri="{FF2B5EF4-FFF2-40B4-BE49-F238E27FC236}">
                    <a16:creationId xmlns:a16="http://schemas.microsoft.com/office/drawing/2014/main" id="{00000000-0008-0000-0200-0000E8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Geboortedatum/Leeftijd</a:t>
                </a:r>
              </a:p>
            </xdr:txBody>
          </xdr:sp>
        </mc:Choice>
        <mc:Fallback/>
      </mc:AlternateContent>
      <xdr:sp macro="" textlink="">
        <xdr:nvSpPr>
          <xdr:cNvPr id="726" name="Rechthoek 725">
            <a:extLst>
              <a:ext uri="{FF2B5EF4-FFF2-40B4-BE49-F238E27FC236}">
                <a16:creationId xmlns:a16="http://schemas.microsoft.com/office/drawing/2014/main" id="{00000000-0008-0000-0200-0000D6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167</xdr:row>
      <xdr:rowOff>43296</xdr:rowOff>
    </xdr:from>
    <xdr:to>
      <xdr:col>3</xdr:col>
      <xdr:colOff>6654107</xdr:colOff>
      <xdr:row>167</xdr:row>
      <xdr:rowOff>779319</xdr:rowOff>
    </xdr:to>
    <xdr:grpSp>
      <xdr:nvGrpSpPr>
        <xdr:cNvPr id="727" name="Groeperen 726">
          <a:extLst>
            <a:ext uri="{FF2B5EF4-FFF2-40B4-BE49-F238E27FC236}">
              <a16:creationId xmlns:a16="http://schemas.microsoft.com/office/drawing/2014/main" id="{00000000-0008-0000-0200-0000D7020000}"/>
            </a:ext>
          </a:extLst>
        </xdr:cNvPr>
        <xdr:cNvGrpSpPr/>
      </xdr:nvGrpSpPr>
      <xdr:grpSpPr>
        <a:xfrm>
          <a:off x="7364845" y="1368413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09" name="Check Box 745" hidden="1">
                <a:extLst>
                  <a:ext uri="{63B3BB69-23CF-44E3-9099-C40C66FF867C}">
                    <a14:compatExt spid="_x0000_s12009"/>
                  </a:ext>
                  <a:ext uri="{FF2B5EF4-FFF2-40B4-BE49-F238E27FC236}">
                    <a16:creationId xmlns:a16="http://schemas.microsoft.com/office/drawing/2014/main" id="{00000000-0008-0000-0200-0000E9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Adres</a:t>
                </a:r>
              </a:p>
            </xdr:txBody>
          </xdr:sp>
        </mc:Choice>
        <mc:Fallback/>
      </mc:AlternateContent>
      <xdr:sp macro="" textlink="">
        <xdr:nvSpPr>
          <xdr:cNvPr id="728" name="Rechthoek 727">
            <a:extLst>
              <a:ext uri="{FF2B5EF4-FFF2-40B4-BE49-F238E27FC236}">
                <a16:creationId xmlns:a16="http://schemas.microsoft.com/office/drawing/2014/main" id="{00000000-0008-0000-0200-0000D8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168</xdr:row>
      <xdr:rowOff>43296</xdr:rowOff>
    </xdr:from>
    <xdr:to>
      <xdr:col>3</xdr:col>
      <xdr:colOff>6654107</xdr:colOff>
      <xdr:row>168</xdr:row>
      <xdr:rowOff>779319</xdr:rowOff>
    </xdr:to>
    <xdr:grpSp>
      <xdr:nvGrpSpPr>
        <xdr:cNvPr id="4" name="Groeperen 3">
          <a:extLst>
            <a:ext uri="{FF2B5EF4-FFF2-40B4-BE49-F238E27FC236}">
              <a16:creationId xmlns:a16="http://schemas.microsoft.com/office/drawing/2014/main" id="{00000000-0008-0000-0200-000004000000}"/>
            </a:ext>
          </a:extLst>
        </xdr:cNvPr>
        <xdr:cNvGrpSpPr/>
      </xdr:nvGrpSpPr>
      <xdr:grpSpPr>
        <a:xfrm>
          <a:off x="7364845" y="137660496"/>
          <a:ext cx="6604462" cy="736023"/>
          <a:chOff x="7383895" y="125519296"/>
          <a:chExt cx="6604462" cy="736023"/>
        </a:xfrm>
      </xdr:grpSpPr>
      <mc:AlternateContent xmlns:mc="http://schemas.openxmlformats.org/markup-compatibility/2006">
        <mc:Choice xmlns:a14="http://schemas.microsoft.com/office/drawing/2010/main" Requires="a14">
          <xdr:sp macro="" textlink="">
            <xdr:nvSpPr>
              <xdr:cNvPr id="12010" name="Check Box 746" hidden="1">
                <a:extLst>
                  <a:ext uri="{63B3BB69-23CF-44E3-9099-C40C66FF867C}">
                    <a14:compatExt spid="_x0000_s12010"/>
                  </a:ext>
                  <a:ext uri="{FF2B5EF4-FFF2-40B4-BE49-F238E27FC236}">
                    <a16:creationId xmlns:a16="http://schemas.microsoft.com/office/drawing/2014/main" id="{00000000-0008-0000-0200-0000EA2E0000}"/>
                  </a:ext>
                </a:extLst>
              </xdr:cNvPr>
              <xdr:cNvSpPr/>
            </xdr:nvSpPr>
            <xdr:spPr bwMode="auto">
              <a:xfrm>
                <a:off x="7383895" y="125519298"/>
                <a:ext cx="639631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Handtekening</a:t>
                </a:r>
              </a:p>
            </xdr:txBody>
          </xdr:sp>
        </mc:Choice>
        <mc:Fallback/>
      </mc:AlternateContent>
      <xdr:sp macro="" textlink="">
        <xdr:nvSpPr>
          <xdr:cNvPr id="730" name="Rechthoek 729">
            <a:extLst>
              <a:ext uri="{FF2B5EF4-FFF2-40B4-BE49-F238E27FC236}">
                <a16:creationId xmlns:a16="http://schemas.microsoft.com/office/drawing/2014/main" id="{00000000-0008-0000-0200-0000DA020000}"/>
              </a:ext>
            </a:extLst>
          </xdr:cNvPr>
          <xdr:cNvSpPr/>
        </xdr:nvSpPr>
        <xdr:spPr>
          <a:xfrm>
            <a:off x="13820042" y="125519296"/>
            <a:ext cx="168315"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169</xdr:row>
      <xdr:rowOff>59540</xdr:rowOff>
    </xdr:from>
    <xdr:to>
      <xdr:col>3</xdr:col>
      <xdr:colOff>3078837</xdr:colOff>
      <xdr:row>169</xdr:row>
      <xdr:rowOff>795563</xdr:rowOff>
    </xdr:to>
    <xdr:grpSp>
      <xdr:nvGrpSpPr>
        <xdr:cNvPr id="731" name="Groeperen 730">
          <a:extLst>
            <a:ext uri="{FF2B5EF4-FFF2-40B4-BE49-F238E27FC236}">
              <a16:creationId xmlns:a16="http://schemas.microsoft.com/office/drawing/2014/main" id="{00000000-0008-0000-0200-0000DB020000}"/>
            </a:ext>
          </a:extLst>
        </xdr:cNvPr>
        <xdr:cNvGrpSpPr/>
      </xdr:nvGrpSpPr>
      <xdr:grpSpPr>
        <a:xfrm>
          <a:off x="7372055" y="1384958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2011" name="Check Box 747" hidden="1">
                <a:extLst>
                  <a:ext uri="{63B3BB69-23CF-44E3-9099-C40C66FF867C}">
                    <a14:compatExt spid="_x0000_s12011"/>
                  </a:ext>
                  <a:ext uri="{FF2B5EF4-FFF2-40B4-BE49-F238E27FC236}">
                    <a16:creationId xmlns:a16="http://schemas.microsoft.com/office/drawing/2014/main" id="{00000000-0008-0000-0200-0000EB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732" name="Rechthoek 731">
            <a:extLst>
              <a:ext uri="{FF2B5EF4-FFF2-40B4-BE49-F238E27FC236}">
                <a16:creationId xmlns:a16="http://schemas.microsoft.com/office/drawing/2014/main" id="{00000000-0008-0000-0200-0000DC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172</xdr:row>
      <xdr:rowOff>43296</xdr:rowOff>
    </xdr:from>
    <xdr:to>
      <xdr:col>3</xdr:col>
      <xdr:colOff>6654107</xdr:colOff>
      <xdr:row>172</xdr:row>
      <xdr:rowOff>779319</xdr:rowOff>
    </xdr:to>
    <xdr:grpSp>
      <xdr:nvGrpSpPr>
        <xdr:cNvPr id="733" name="Groeperen 732">
          <a:extLst>
            <a:ext uri="{FF2B5EF4-FFF2-40B4-BE49-F238E27FC236}">
              <a16:creationId xmlns:a16="http://schemas.microsoft.com/office/drawing/2014/main" id="{00000000-0008-0000-0200-0000DD020000}"/>
            </a:ext>
          </a:extLst>
        </xdr:cNvPr>
        <xdr:cNvGrpSpPr/>
      </xdr:nvGrpSpPr>
      <xdr:grpSpPr>
        <a:xfrm>
          <a:off x="7364845" y="1409370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12" name="Check Box 748" hidden="1">
                <a:extLst>
                  <a:ext uri="{63B3BB69-23CF-44E3-9099-C40C66FF867C}">
                    <a14:compatExt spid="_x0000_s12012"/>
                  </a:ext>
                  <a:ext uri="{FF2B5EF4-FFF2-40B4-BE49-F238E27FC236}">
                    <a16:creationId xmlns:a16="http://schemas.microsoft.com/office/drawing/2014/main" id="{00000000-0008-0000-0200-0000EC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mail</a:t>
                </a:r>
              </a:p>
            </xdr:txBody>
          </xdr:sp>
        </mc:Choice>
        <mc:Fallback/>
      </mc:AlternateContent>
      <xdr:sp macro="" textlink="">
        <xdr:nvSpPr>
          <xdr:cNvPr id="734" name="Rechthoek 733">
            <a:extLst>
              <a:ext uri="{FF2B5EF4-FFF2-40B4-BE49-F238E27FC236}">
                <a16:creationId xmlns:a16="http://schemas.microsoft.com/office/drawing/2014/main" id="{00000000-0008-0000-0200-0000DE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173</xdr:row>
      <xdr:rowOff>43296</xdr:rowOff>
    </xdr:from>
    <xdr:to>
      <xdr:col>3</xdr:col>
      <xdr:colOff>6654107</xdr:colOff>
      <xdr:row>173</xdr:row>
      <xdr:rowOff>779319</xdr:rowOff>
    </xdr:to>
    <xdr:grpSp>
      <xdr:nvGrpSpPr>
        <xdr:cNvPr id="735" name="Groeperen 734">
          <a:extLst>
            <a:ext uri="{FF2B5EF4-FFF2-40B4-BE49-F238E27FC236}">
              <a16:creationId xmlns:a16="http://schemas.microsoft.com/office/drawing/2014/main" id="{00000000-0008-0000-0200-0000DF020000}"/>
            </a:ext>
          </a:extLst>
        </xdr:cNvPr>
        <xdr:cNvGrpSpPr/>
      </xdr:nvGrpSpPr>
      <xdr:grpSpPr>
        <a:xfrm>
          <a:off x="7364845" y="1417562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13" name="Check Box 749" hidden="1">
                <a:extLst>
                  <a:ext uri="{63B3BB69-23CF-44E3-9099-C40C66FF867C}">
                    <a14:compatExt spid="_x0000_s12013"/>
                  </a:ext>
                  <a:ext uri="{FF2B5EF4-FFF2-40B4-BE49-F238E27FC236}">
                    <a16:creationId xmlns:a16="http://schemas.microsoft.com/office/drawing/2014/main" id="{00000000-0008-0000-0200-0000ED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Telefonisch</a:t>
                </a:r>
              </a:p>
            </xdr:txBody>
          </xdr:sp>
        </mc:Choice>
        <mc:Fallback/>
      </mc:AlternateContent>
      <xdr:sp macro="" textlink="">
        <xdr:nvSpPr>
          <xdr:cNvPr id="736" name="Rechthoek 735">
            <a:extLst>
              <a:ext uri="{FF2B5EF4-FFF2-40B4-BE49-F238E27FC236}">
                <a16:creationId xmlns:a16="http://schemas.microsoft.com/office/drawing/2014/main" id="{00000000-0008-0000-0200-0000E0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174</xdr:row>
      <xdr:rowOff>43296</xdr:rowOff>
    </xdr:from>
    <xdr:to>
      <xdr:col>3</xdr:col>
      <xdr:colOff>6654107</xdr:colOff>
      <xdr:row>174</xdr:row>
      <xdr:rowOff>779319</xdr:rowOff>
    </xdr:to>
    <xdr:grpSp>
      <xdr:nvGrpSpPr>
        <xdr:cNvPr id="737" name="Groeperen 736">
          <a:extLst>
            <a:ext uri="{FF2B5EF4-FFF2-40B4-BE49-F238E27FC236}">
              <a16:creationId xmlns:a16="http://schemas.microsoft.com/office/drawing/2014/main" id="{00000000-0008-0000-0200-0000E1020000}"/>
            </a:ext>
          </a:extLst>
        </xdr:cNvPr>
        <xdr:cNvGrpSpPr/>
      </xdr:nvGrpSpPr>
      <xdr:grpSpPr>
        <a:xfrm>
          <a:off x="7364845" y="1425753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14" name="Check Box 750" hidden="1">
                <a:extLst>
                  <a:ext uri="{63B3BB69-23CF-44E3-9099-C40C66FF867C}">
                    <a14:compatExt spid="_x0000_s12014"/>
                  </a:ext>
                  <a:ext uri="{FF2B5EF4-FFF2-40B4-BE49-F238E27FC236}">
                    <a16:creationId xmlns:a16="http://schemas.microsoft.com/office/drawing/2014/main" id="{00000000-0008-0000-0200-0000EE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738" name="Rechthoek 737">
            <a:extLst>
              <a:ext uri="{FF2B5EF4-FFF2-40B4-BE49-F238E27FC236}">
                <a16:creationId xmlns:a16="http://schemas.microsoft.com/office/drawing/2014/main" id="{00000000-0008-0000-0200-0000E2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175</xdr:row>
      <xdr:rowOff>59540</xdr:rowOff>
    </xdr:from>
    <xdr:to>
      <xdr:col>3</xdr:col>
      <xdr:colOff>3078837</xdr:colOff>
      <xdr:row>175</xdr:row>
      <xdr:rowOff>795563</xdr:rowOff>
    </xdr:to>
    <xdr:grpSp>
      <xdr:nvGrpSpPr>
        <xdr:cNvPr id="739" name="Groeperen 738">
          <a:extLst>
            <a:ext uri="{FF2B5EF4-FFF2-40B4-BE49-F238E27FC236}">
              <a16:creationId xmlns:a16="http://schemas.microsoft.com/office/drawing/2014/main" id="{00000000-0008-0000-0200-0000E3020000}"/>
            </a:ext>
          </a:extLst>
        </xdr:cNvPr>
        <xdr:cNvGrpSpPr/>
      </xdr:nvGrpSpPr>
      <xdr:grpSpPr>
        <a:xfrm>
          <a:off x="7372055" y="1434107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2015" name="Check Box 751" hidden="1">
                <a:extLst>
                  <a:ext uri="{63B3BB69-23CF-44E3-9099-C40C66FF867C}">
                    <a14:compatExt spid="_x0000_s12015"/>
                  </a:ext>
                  <a:ext uri="{FF2B5EF4-FFF2-40B4-BE49-F238E27FC236}">
                    <a16:creationId xmlns:a16="http://schemas.microsoft.com/office/drawing/2014/main" id="{00000000-0008-0000-0200-0000EF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740" name="Rechthoek 739">
            <a:extLst>
              <a:ext uri="{FF2B5EF4-FFF2-40B4-BE49-F238E27FC236}">
                <a16:creationId xmlns:a16="http://schemas.microsoft.com/office/drawing/2014/main" id="{00000000-0008-0000-0200-0000E4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171</xdr:row>
      <xdr:rowOff>43296</xdr:rowOff>
    </xdr:from>
    <xdr:to>
      <xdr:col>3</xdr:col>
      <xdr:colOff>6654107</xdr:colOff>
      <xdr:row>171</xdr:row>
      <xdr:rowOff>779319</xdr:rowOff>
    </xdr:to>
    <xdr:grpSp>
      <xdr:nvGrpSpPr>
        <xdr:cNvPr id="741" name="Groeperen 740">
          <a:extLst>
            <a:ext uri="{FF2B5EF4-FFF2-40B4-BE49-F238E27FC236}">
              <a16:creationId xmlns:a16="http://schemas.microsoft.com/office/drawing/2014/main" id="{00000000-0008-0000-0200-0000E5020000}"/>
            </a:ext>
          </a:extLst>
        </xdr:cNvPr>
        <xdr:cNvGrpSpPr/>
      </xdr:nvGrpSpPr>
      <xdr:grpSpPr>
        <a:xfrm>
          <a:off x="7364845" y="1401179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16" name="Check Box 752" hidden="1">
                <a:extLst>
                  <a:ext uri="{63B3BB69-23CF-44E3-9099-C40C66FF867C}">
                    <a14:compatExt spid="_x0000_s12016"/>
                  </a:ext>
                  <a:ext uri="{FF2B5EF4-FFF2-40B4-BE49-F238E27FC236}">
                    <a16:creationId xmlns:a16="http://schemas.microsoft.com/office/drawing/2014/main" id="{00000000-0008-0000-0200-0000F0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742" name="Rechthoek 741">
            <a:extLst>
              <a:ext uri="{FF2B5EF4-FFF2-40B4-BE49-F238E27FC236}">
                <a16:creationId xmlns:a16="http://schemas.microsoft.com/office/drawing/2014/main" id="{00000000-0008-0000-0200-0000E6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170</xdr:row>
      <xdr:rowOff>43296</xdr:rowOff>
    </xdr:from>
    <xdr:to>
      <xdr:col>3</xdr:col>
      <xdr:colOff>6654107</xdr:colOff>
      <xdr:row>170</xdr:row>
      <xdr:rowOff>779319</xdr:rowOff>
    </xdr:to>
    <xdr:grpSp>
      <xdr:nvGrpSpPr>
        <xdr:cNvPr id="743" name="Groeperen 742">
          <a:extLst>
            <a:ext uri="{FF2B5EF4-FFF2-40B4-BE49-F238E27FC236}">
              <a16:creationId xmlns:a16="http://schemas.microsoft.com/office/drawing/2014/main" id="{00000000-0008-0000-0200-0000E7020000}"/>
            </a:ext>
          </a:extLst>
        </xdr:cNvPr>
        <xdr:cNvGrpSpPr/>
      </xdr:nvGrpSpPr>
      <xdr:grpSpPr>
        <a:xfrm>
          <a:off x="7364845" y="1392987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17" name="Check Box 753" hidden="1">
                <a:extLst>
                  <a:ext uri="{63B3BB69-23CF-44E3-9099-C40C66FF867C}">
                    <a14:compatExt spid="_x0000_s12017"/>
                  </a:ext>
                  <a:ext uri="{FF2B5EF4-FFF2-40B4-BE49-F238E27FC236}">
                    <a16:creationId xmlns:a16="http://schemas.microsoft.com/office/drawing/2014/main" id="{00000000-0008-0000-0200-0000F1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Een zelf ontwikkeld formulier op de website van je groep</a:t>
                </a:r>
              </a:p>
            </xdr:txBody>
          </xdr:sp>
        </mc:Choice>
        <mc:Fallback/>
      </mc:AlternateContent>
      <xdr:sp macro="" textlink="">
        <xdr:nvSpPr>
          <xdr:cNvPr id="744" name="Rechthoek 743">
            <a:extLst>
              <a:ext uri="{FF2B5EF4-FFF2-40B4-BE49-F238E27FC236}">
                <a16:creationId xmlns:a16="http://schemas.microsoft.com/office/drawing/2014/main" id="{00000000-0008-0000-0200-0000E8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176</xdr:row>
      <xdr:rowOff>43296</xdr:rowOff>
    </xdr:from>
    <xdr:to>
      <xdr:col>3</xdr:col>
      <xdr:colOff>6654107</xdr:colOff>
      <xdr:row>176</xdr:row>
      <xdr:rowOff>779319</xdr:rowOff>
    </xdr:to>
    <xdr:grpSp>
      <xdr:nvGrpSpPr>
        <xdr:cNvPr id="745" name="Groeperen 744">
          <a:extLst>
            <a:ext uri="{FF2B5EF4-FFF2-40B4-BE49-F238E27FC236}">
              <a16:creationId xmlns:a16="http://schemas.microsoft.com/office/drawing/2014/main" id="{00000000-0008-0000-0200-0000E9020000}"/>
            </a:ext>
          </a:extLst>
        </xdr:cNvPr>
        <xdr:cNvGrpSpPr/>
      </xdr:nvGrpSpPr>
      <xdr:grpSpPr>
        <a:xfrm>
          <a:off x="7364845" y="1442136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18" name="Check Box 754" hidden="1">
                <a:extLst>
                  <a:ext uri="{63B3BB69-23CF-44E3-9099-C40C66FF867C}">
                    <a14:compatExt spid="_x0000_s12018"/>
                  </a:ext>
                  <a:ext uri="{FF2B5EF4-FFF2-40B4-BE49-F238E27FC236}">
                    <a16:creationId xmlns:a16="http://schemas.microsoft.com/office/drawing/2014/main" id="{00000000-0008-0000-0200-0000F2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MS Word, MS Excel, ...</a:t>
                </a:r>
              </a:p>
            </xdr:txBody>
          </xdr:sp>
        </mc:Choice>
        <mc:Fallback/>
      </mc:AlternateContent>
      <xdr:sp macro="" textlink="">
        <xdr:nvSpPr>
          <xdr:cNvPr id="746" name="Rechthoek 745">
            <a:extLst>
              <a:ext uri="{FF2B5EF4-FFF2-40B4-BE49-F238E27FC236}">
                <a16:creationId xmlns:a16="http://schemas.microsoft.com/office/drawing/2014/main" id="{00000000-0008-0000-0200-0000EA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177</xdr:row>
      <xdr:rowOff>43296</xdr:rowOff>
    </xdr:from>
    <xdr:to>
      <xdr:col>3</xdr:col>
      <xdr:colOff>6654107</xdr:colOff>
      <xdr:row>177</xdr:row>
      <xdr:rowOff>779319</xdr:rowOff>
    </xdr:to>
    <xdr:grpSp>
      <xdr:nvGrpSpPr>
        <xdr:cNvPr id="747" name="Groeperen 746">
          <a:extLst>
            <a:ext uri="{FF2B5EF4-FFF2-40B4-BE49-F238E27FC236}">
              <a16:creationId xmlns:a16="http://schemas.microsoft.com/office/drawing/2014/main" id="{00000000-0008-0000-0200-0000EB020000}"/>
            </a:ext>
          </a:extLst>
        </xdr:cNvPr>
        <xdr:cNvGrpSpPr/>
      </xdr:nvGrpSpPr>
      <xdr:grpSpPr>
        <a:xfrm>
          <a:off x="7364845" y="1450328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19" name="Check Box 755" hidden="1">
                <a:extLst>
                  <a:ext uri="{63B3BB69-23CF-44E3-9099-C40C66FF867C}">
                    <a14:compatExt spid="_x0000_s12019"/>
                  </a:ext>
                  <a:ext uri="{FF2B5EF4-FFF2-40B4-BE49-F238E27FC236}">
                    <a16:creationId xmlns:a16="http://schemas.microsoft.com/office/drawing/2014/main" id="{00000000-0008-0000-0200-0000F3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748" name="Rechthoek 747">
            <a:extLst>
              <a:ext uri="{FF2B5EF4-FFF2-40B4-BE49-F238E27FC236}">
                <a16:creationId xmlns:a16="http://schemas.microsoft.com/office/drawing/2014/main" id="{00000000-0008-0000-0200-0000EC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178</xdr:row>
      <xdr:rowOff>43296</xdr:rowOff>
    </xdr:from>
    <xdr:to>
      <xdr:col>3</xdr:col>
      <xdr:colOff>6654107</xdr:colOff>
      <xdr:row>178</xdr:row>
      <xdr:rowOff>779319</xdr:rowOff>
    </xdr:to>
    <xdr:grpSp>
      <xdr:nvGrpSpPr>
        <xdr:cNvPr id="749" name="Groeperen 748">
          <a:extLst>
            <a:ext uri="{FF2B5EF4-FFF2-40B4-BE49-F238E27FC236}">
              <a16:creationId xmlns:a16="http://schemas.microsoft.com/office/drawing/2014/main" id="{00000000-0008-0000-0200-0000ED020000}"/>
            </a:ext>
          </a:extLst>
        </xdr:cNvPr>
        <xdr:cNvGrpSpPr/>
      </xdr:nvGrpSpPr>
      <xdr:grpSpPr>
        <a:xfrm>
          <a:off x="7364845" y="1458519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20" name="Check Box 756" hidden="1">
                <a:extLst>
                  <a:ext uri="{63B3BB69-23CF-44E3-9099-C40C66FF867C}">
                    <a14:compatExt spid="_x0000_s12020"/>
                  </a:ext>
                  <a:ext uri="{FF2B5EF4-FFF2-40B4-BE49-F238E27FC236}">
                    <a16:creationId xmlns:a16="http://schemas.microsoft.com/office/drawing/2014/main" id="{00000000-0008-0000-0200-0000F4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Dropbox</a:t>
                </a:r>
              </a:p>
            </xdr:txBody>
          </xdr:sp>
        </mc:Choice>
        <mc:Fallback/>
      </mc:AlternateContent>
      <xdr:sp macro="" textlink="">
        <xdr:nvSpPr>
          <xdr:cNvPr id="750" name="Rechthoek 749">
            <a:extLst>
              <a:ext uri="{FF2B5EF4-FFF2-40B4-BE49-F238E27FC236}">
                <a16:creationId xmlns:a16="http://schemas.microsoft.com/office/drawing/2014/main" id="{00000000-0008-0000-0200-0000EE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180</xdr:row>
      <xdr:rowOff>59540</xdr:rowOff>
    </xdr:from>
    <xdr:to>
      <xdr:col>3</xdr:col>
      <xdr:colOff>3078837</xdr:colOff>
      <xdr:row>180</xdr:row>
      <xdr:rowOff>795563</xdr:rowOff>
    </xdr:to>
    <xdr:grpSp>
      <xdr:nvGrpSpPr>
        <xdr:cNvPr id="751" name="Groeperen 750">
          <a:extLst>
            <a:ext uri="{FF2B5EF4-FFF2-40B4-BE49-F238E27FC236}">
              <a16:creationId xmlns:a16="http://schemas.microsoft.com/office/drawing/2014/main" id="{00000000-0008-0000-0200-0000EF020000}"/>
            </a:ext>
          </a:extLst>
        </xdr:cNvPr>
        <xdr:cNvGrpSpPr/>
      </xdr:nvGrpSpPr>
      <xdr:grpSpPr>
        <a:xfrm>
          <a:off x="7372055" y="1475065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2021" name="Check Box 757" hidden="1">
                <a:extLst>
                  <a:ext uri="{63B3BB69-23CF-44E3-9099-C40C66FF867C}">
                    <a14:compatExt spid="_x0000_s12021"/>
                  </a:ext>
                  <a:ext uri="{FF2B5EF4-FFF2-40B4-BE49-F238E27FC236}">
                    <a16:creationId xmlns:a16="http://schemas.microsoft.com/office/drawing/2014/main" id="{00000000-0008-0000-0200-0000F52E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752" name="Rechthoek 751">
            <a:extLst>
              <a:ext uri="{FF2B5EF4-FFF2-40B4-BE49-F238E27FC236}">
                <a16:creationId xmlns:a16="http://schemas.microsoft.com/office/drawing/2014/main" id="{00000000-0008-0000-0200-0000F0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179</xdr:row>
      <xdr:rowOff>43296</xdr:rowOff>
    </xdr:from>
    <xdr:to>
      <xdr:col>3</xdr:col>
      <xdr:colOff>6654107</xdr:colOff>
      <xdr:row>179</xdr:row>
      <xdr:rowOff>779319</xdr:rowOff>
    </xdr:to>
    <xdr:grpSp>
      <xdr:nvGrpSpPr>
        <xdr:cNvPr id="753" name="Groeperen 752">
          <a:extLst>
            <a:ext uri="{FF2B5EF4-FFF2-40B4-BE49-F238E27FC236}">
              <a16:creationId xmlns:a16="http://schemas.microsoft.com/office/drawing/2014/main" id="{00000000-0008-0000-0200-0000F1020000}"/>
            </a:ext>
          </a:extLst>
        </xdr:cNvPr>
        <xdr:cNvGrpSpPr/>
      </xdr:nvGrpSpPr>
      <xdr:grpSpPr>
        <a:xfrm>
          <a:off x="7364845" y="1466711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22" name="Check Box 758" hidden="1">
                <a:extLst>
                  <a:ext uri="{63B3BB69-23CF-44E3-9099-C40C66FF867C}">
                    <a14:compatExt spid="_x0000_s12022"/>
                  </a:ext>
                  <a:ext uri="{FF2B5EF4-FFF2-40B4-BE49-F238E27FC236}">
                    <a16:creationId xmlns:a16="http://schemas.microsoft.com/office/drawing/2014/main" id="{00000000-0008-0000-0200-0000F62E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754" name="Rechthoek 753">
            <a:extLst>
              <a:ext uri="{FF2B5EF4-FFF2-40B4-BE49-F238E27FC236}">
                <a16:creationId xmlns:a16="http://schemas.microsoft.com/office/drawing/2014/main" id="{00000000-0008-0000-0200-0000F2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129</xdr:row>
      <xdr:rowOff>43296</xdr:rowOff>
    </xdr:from>
    <xdr:to>
      <xdr:col>3</xdr:col>
      <xdr:colOff>6654107</xdr:colOff>
      <xdr:row>129</xdr:row>
      <xdr:rowOff>779319</xdr:rowOff>
    </xdr:to>
    <xdr:grpSp>
      <xdr:nvGrpSpPr>
        <xdr:cNvPr id="636" name="Groeperen 635">
          <a:extLst>
            <a:ext uri="{FF2B5EF4-FFF2-40B4-BE49-F238E27FC236}">
              <a16:creationId xmlns:a16="http://schemas.microsoft.com/office/drawing/2014/main" id="{00000000-0008-0000-0200-00007C020000}"/>
            </a:ext>
          </a:extLst>
        </xdr:cNvPr>
        <xdr:cNvGrpSpPr/>
      </xdr:nvGrpSpPr>
      <xdr:grpSpPr>
        <a:xfrm>
          <a:off x="7364845" y="1057136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34" name="Check Box 770" hidden="1">
                <a:extLst>
                  <a:ext uri="{63B3BB69-23CF-44E3-9099-C40C66FF867C}">
                    <a14:compatExt spid="_x0000_s12034"/>
                  </a:ext>
                  <a:ext uri="{FF2B5EF4-FFF2-40B4-BE49-F238E27FC236}">
                    <a16:creationId xmlns:a16="http://schemas.microsoft.com/office/drawing/2014/main" id="{00000000-0008-0000-0200-000002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Naam</a:t>
                </a:r>
              </a:p>
            </xdr:txBody>
          </xdr:sp>
        </mc:Choice>
        <mc:Fallback/>
      </mc:AlternateContent>
      <xdr:sp macro="" textlink="">
        <xdr:nvSpPr>
          <xdr:cNvPr id="638" name="Rechthoek 637">
            <a:extLst>
              <a:ext uri="{FF2B5EF4-FFF2-40B4-BE49-F238E27FC236}">
                <a16:creationId xmlns:a16="http://schemas.microsoft.com/office/drawing/2014/main" id="{00000000-0008-0000-0200-00007E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130</xdr:row>
      <xdr:rowOff>43296</xdr:rowOff>
    </xdr:from>
    <xdr:to>
      <xdr:col>3</xdr:col>
      <xdr:colOff>6654107</xdr:colOff>
      <xdr:row>130</xdr:row>
      <xdr:rowOff>779319</xdr:rowOff>
    </xdr:to>
    <xdr:grpSp>
      <xdr:nvGrpSpPr>
        <xdr:cNvPr id="639" name="Groeperen 638">
          <a:extLst>
            <a:ext uri="{FF2B5EF4-FFF2-40B4-BE49-F238E27FC236}">
              <a16:creationId xmlns:a16="http://schemas.microsoft.com/office/drawing/2014/main" id="{00000000-0008-0000-0200-00007F020000}"/>
            </a:ext>
          </a:extLst>
        </xdr:cNvPr>
        <xdr:cNvGrpSpPr/>
      </xdr:nvGrpSpPr>
      <xdr:grpSpPr>
        <a:xfrm>
          <a:off x="7364845" y="1065327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35" name="Check Box 771" hidden="1">
                <a:extLst>
                  <a:ext uri="{63B3BB69-23CF-44E3-9099-C40C66FF867C}">
                    <a14:compatExt spid="_x0000_s12035"/>
                  </a:ext>
                  <a:ext uri="{FF2B5EF4-FFF2-40B4-BE49-F238E27FC236}">
                    <a16:creationId xmlns:a16="http://schemas.microsoft.com/office/drawing/2014/main" id="{00000000-0008-0000-0200-000003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E-mailadres</a:t>
                </a:r>
              </a:p>
            </xdr:txBody>
          </xdr:sp>
        </mc:Choice>
        <mc:Fallback/>
      </mc:AlternateContent>
      <xdr:sp macro="" textlink="">
        <xdr:nvSpPr>
          <xdr:cNvPr id="641" name="Rechthoek 640">
            <a:extLst>
              <a:ext uri="{FF2B5EF4-FFF2-40B4-BE49-F238E27FC236}">
                <a16:creationId xmlns:a16="http://schemas.microsoft.com/office/drawing/2014/main" id="{00000000-0008-0000-0200-000081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131</xdr:row>
      <xdr:rowOff>43296</xdr:rowOff>
    </xdr:from>
    <xdr:to>
      <xdr:col>3</xdr:col>
      <xdr:colOff>6654107</xdr:colOff>
      <xdr:row>131</xdr:row>
      <xdr:rowOff>779319</xdr:rowOff>
    </xdr:to>
    <xdr:grpSp>
      <xdr:nvGrpSpPr>
        <xdr:cNvPr id="642" name="Groeperen 641">
          <a:extLst>
            <a:ext uri="{FF2B5EF4-FFF2-40B4-BE49-F238E27FC236}">
              <a16:creationId xmlns:a16="http://schemas.microsoft.com/office/drawing/2014/main" id="{00000000-0008-0000-0200-000082020000}"/>
            </a:ext>
          </a:extLst>
        </xdr:cNvPr>
        <xdr:cNvGrpSpPr/>
      </xdr:nvGrpSpPr>
      <xdr:grpSpPr>
        <a:xfrm>
          <a:off x="7364845" y="1073519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36" name="Check Box 772" hidden="1">
                <a:extLst>
                  <a:ext uri="{63B3BB69-23CF-44E3-9099-C40C66FF867C}">
                    <a14:compatExt spid="_x0000_s12036"/>
                  </a:ext>
                  <a:ext uri="{FF2B5EF4-FFF2-40B4-BE49-F238E27FC236}">
                    <a16:creationId xmlns:a16="http://schemas.microsoft.com/office/drawing/2014/main" id="{00000000-0008-0000-0200-000004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Telefoonnummer</a:t>
                </a:r>
              </a:p>
            </xdr:txBody>
          </xdr:sp>
        </mc:Choice>
        <mc:Fallback/>
      </mc:AlternateContent>
      <xdr:sp macro="" textlink="">
        <xdr:nvSpPr>
          <xdr:cNvPr id="644" name="Rechthoek 643">
            <a:extLst>
              <a:ext uri="{FF2B5EF4-FFF2-40B4-BE49-F238E27FC236}">
                <a16:creationId xmlns:a16="http://schemas.microsoft.com/office/drawing/2014/main" id="{00000000-0008-0000-0200-000084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132</xdr:row>
      <xdr:rowOff>59540</xdr:rowOff>
    </xdr:from>
    <xdr:to>
      <xdr:col>3</xdr:col>
      <xdr:colOff>3078837</xdr:colOff>
      <xdr:row>132</xdr:row>
      <xdr:rowOff>795563</xdr:rowOff>
    </xdr:to>
    <xdr:grpSp>
      <xdr:nvGrpSpPr>
        <xdr:cNvPr id="645" name="Groeperen 644">
          <a:extLst>
            <a:ext uri="{FF2B5EF4-FFF2-40B4-BE49-F238E27FC236}">
              <a16:creationId xmlns:a16="http://schemas.microsoft.com/office/drawing/2014/main" id="{00000000-0008-0000-0200-000085020000}"/>
            </a:ext>
          </a:extLst>
        </xdr:cNvPr>
        <xdr:cNvGrpSpPr/>
      </xdr:nvGrpSpPr>
      <xdr:grpSpPr>
        <a:xfrm>
          <a:off x="7372055" y="1081873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2037" name="Check Box 773" hidden="1">
                <a:extLst>
                  <a:ext uri="{63B3BB69-23CF-44E3-9099-C40C66FF867C}">
                    <a14:compatExt spid="_x0000_s12037"/>
                  </a:ext>
                  <a:ext uri="{FF2B5EF4-FFF2-40B4-BE49-F238E27FC236}">
                    <a16:creationId xmlns:a16="http://schemas.microsoft.com/office/drawing/2014/main" id="{00000000-0008-0000-0200-0000052F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647" name="Rechthoek 646">
            <a:extLst>
              <a:ext uri="{FF2B5EF4-FFF2-40B4-BE49-F238E27FC236}">
                <a16:creationId xmlns:a16="http://schemas.microsoft.com/office/drawing/2014/main" id="{00000000-0008-0000-0200-000087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135</xdr:row>
      <xdr:rowOff>43296</xdr:rowOff>
    </xdr:from>
    <xdr:to>
      <xdr:col>3</xdr:col>
      <xdr:colOff>6654107</xdr:colOff>
      <xdr:row>135</xdr:row>
      <xdr:rowOff>779319</xdr:rowOff>
    </xdr:to>
    <xdr:grpSp>
      <xdr:nvGrpSpPr>
        <xdr:cNvPr id="648" name="Groeperen 647">
          <a:extLst>
            <a:ext uri="{FF2B5EF4-FFF2-40B4-BE49-F238E27FC236}">
              <a16:creationId xmlns:a16="http://schemas.microsoft.com/office/drawing/2014/main" id="{00000000-0008-0000-0200-000088020000}"/>
            </a:ext>
          </a:extLst>
        </xdr:cNvPr>
        <xdr:cNvGrpSpPr/>
      </xdr:nvGrpSpPr>
      <xdr:grpSpPr>
        <a:xfrm>
          <a:off x="7364845" y="1106285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38" name="Check Box 774" hidden="1">
                <a:extLst>
                  <a:ext uri="{63B3BB69-23CF-44E3-9099-C40C66FF867C}">
                    <a14:compatExt spid="_x0000_s12038"/>
                  </a:ext>
                  <a:ext uri="{FF2B5EF4-FFF2-40B4-BE49-F238E27FC236}">
                    <a16:creationId xmlns:a16="http://schemas.microsoft.com/office/drawing/2014/main" id="{00000000-0008-0000-0200-000006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Via mail</a:t>
                </a:r>
              </a:p>
            </xdr:txBody>
          </xdr:sp>
        </mc:Choice>
        <mc:Fallback/>
      </mc:AlternateContent>
      <xdr:sp macro="" textlink="">
        <xdr:nvSpPr>
          <xdr:cNvPr id="650" name="Rechthoek 649">
            <a:extLst>
              <a:ext uri="{FF2B5EF4-FFF2-40B4-BE49-F238E27FC236}">
                <a16:creationId xmlns:a16="http://schemas.microsoft.com/office/drawing/2014/main" id="{00000000-0008-0000-0200-00008A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136</xdr:row>
      <xdr:rowOff>43296</xdr:rowOff>
    </xdr:from>
    <xdr:to>
      <xdr:col>3</xdr:col>
      <xdr:colOff>6654107</xdr:colOff>
      <xdr:row>136</xdr:row>
      <xdr:rowOff>779319</xdr:rowOff>
    </xdr:to>
    <xdr:grpSp>
      <xdr:nvGrpSpPr>
        <xdr:cNvPr id="655" name="Groeperen 654">
          <a:extLst>
            <a:ext uri="{FF2B5EF4-FFF2-40B4-BE49-F238E27FC236}">
              <a16:creationId xmlns:a16="http://schemas.microsoft.com/office/drawing/2014/main" id="{00000000-0008-0000-0200-00008F020000}"/>
            </a:ext>
          </a:extLst>
        </xdr:cNvPr>
        <xdr:cNvGrpSpPr/>
      </xdr:nvGrpSpPr>
      <xdr:grpSpPr>
        <a:xfrm>
          <a:off x="7364845" y="1114476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39" name="Check Box 775" hidden="1">
                <a:extLst>
                  <a:ext uri="{63B3BB69-23CF-44E3-9099-C40C66FF867C}">
                    <a14:compatExt spid="_x0000_s12039"/>
                  </a:ext>
                  <a:ext uri="{FF2B5EF4-FFF2-40B4-BE49-F238E27FC236}">
                    <a16:creationId xmlns:a16="http://schemas.microsoft.com/office/drawing/2014/main" id="{00000000-0008-0000-0200-000007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Telefonisch</a:t>
                </a:r>
              </a:p>
            </xdr:txBody>
          </xdr:sp>
        </mc:Choice>
        <mc:Fallback/>
      </mc:AlternateContent>
      <xdr:sp macro="" textlink="">
        <xdr:nvSpPr>
          <xdr:cNvPr id="657" name="Rechthoek 656">
            <a:extLst>
              <a:ext uri="{FF2B5EF4-FFF2-40B4-BE49-F238E27FC236}">
                <a16:creationId xmlns:a16="http://schemas.microsoft.com/office/drawing/2014/main" id="{00000000-0008-0000-0200-000091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137</xdr:row>
      <xdr:rowOff>43296</xdr:rowOff>
    </xdr:from>
    <xdr:to>
      <xdr:col>3</xdr:col>
      <xdr:colOff>6654107</xdr:colOff>
      <xdr:row>137</xdr:row>
      <xdr:rowOff>779319</xdr:rowOff>
    </xdr:to>
    <xdr:grpSp>
      <xdr:nvGrpSpPr>
        <xdr:cNvPr id="755" name="Groeperen 754">
          <a:extLst>
            <a:ext uri="{FF2B5EF4-FFF2-40B4-BE49-F238E27FC236}">
              <a16:creationId xmlns:a16="http://schemas.microsoft.com/office/drawing/2014/main" id="{00000000-0008-0000-0200-0000F3020000}"/>
            </a:ext>
          </a:extLst>
        </xdr:cNvPr>
        <xdr:cNvGrpSpPr/>
      </xdr:nvGrpSpPr>
      <xdr:grpSpPr>
        <a:xfrm>
          <a:off x="7364845" y="1122668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40" name="Check Box 776" hidden="1">
                <a:extLst>
                  <a:ext uri="{63B3BB69-23CF-44E3-9099-C40C66FF867C}">
                    <a14:compatExt spid="_x0000_s12040"/>
                  </a:ext>
                  <a:ext uri="{FF2B5EF4-FFF2-40B4-BE49-F238E27FC236}">
                    <a16:creationId xmlns:a16="http://schemas.microsoft.com/office/drawing/2014/main" id="{00000000-0008-0000-0200-000008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756" name="Rechthoek 755">
            <a:extLst>
              <a:ext uri="{FF2B5EF4-FFF2-40B4-BE49-F238E27FC236}">
                <a16:creationId xmlns:a16="http://schemas.microsoft.com/office/drawing/2014/main" id="{00000000-0008-0000-0200-0000F4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138</xdr:row>
      <xdr:rowOff>59540</xdr:rowOff>
    </xdr:from>
    <xdr:to>
      <xdr:col>3</xdr:col>
      <xdr:colOff>3078837</xdr:colOff>
      <xdr:row>138</xdr:row>
      <xdr:rowOff>795563</xdr:rowOff>
    </xdr:to>
    <xdr:grpSp>
      <xdr:nvGrpSpPr>
        <xdr:cNvPr id="757" name="Groeperen 756">
          <a:extLst>
            <a:ext uri="{FF2B5EF4-FFF2-40B4-BE49-F238E27FC236}">
              <a16:creationId xmlns:a16="http://schemas.microsoft.com/office/drawing/2014/main" id="{00000000-0008-0000-0200-0000F5020000}"/>
            </a:ext>
          </a:extLst>
        </xdr:cNvPr>
        <xdr:cNvGrpSpPr/>
      </xdr:nvGrpSpPr>
      <xdr:grpSpPr>
        <a:xfrm>
          <a:off x="7372055" y="1131022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2041" name="Check Box 777" hidden="1">
                <a:extLst>
                  <a:ext uri="{63B3BB69-23CF-44E3-9099-C40C66FF867C}">
                    <a14:compatExt spid="_x0000_s12041"/>
                  </a:ext>
                  <a:ext uri="{FF2B5EF4-FFF2-40B4-BE49-F238E27FC236}">
                    <a16:creationId xmlns:a16="http://schemas.microsoft.com/office/drawing/2014/main" id="{00000000-0008-0000-0200-0000092F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758" name="Rechthoek 757">
            <a:extLst>
              <a:ext uri="{FF2B5EF4-FFF2-40B4-BE49-F238E27FC236}">
                <a16:creationId xmlns:a16="http://schemas.microsoft.com/office/drawing/2014/main" id="{00000000-0008-0000-0200-0000F602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134</xdr:row>
      <xdr:rowOff>43296</xdr:rowOff>
    </xdr:from>
    <xdr:to>
      <xdr:col>3</xdr:col>
      <xdr:colOff>6654107</xdr:colOff>
      <xdr:row>134</xdr:row>
      <xdr:rowOff>779319</xdr:rowOff>
    </xdr:to>
    <xdr:grpSp>
      <xdr:nvGrpSpPr>
        <xdr:cNvPr id="759" name="Groeperen 758">
          <a:extLst>
            <a:ext uri="{FF2B5EF4-FFF2-40B4-BE49-F238E27FC236}">
              <a16:creationId xmlns:a16="http://schemas.microsoft.com/office/drawing/2014/main" id="{00000000-0008-0000-0200-0000F7020000}"/>
            </a:ext>
          </a:extLst>
        </xdr:cNvPr>
        <xdr:cNvGrpSpPr/>
      </xdr:nvGrpSpPr>
      <xdr:grpSpPr>
        <a:xfrm>
          <a:off x="7364845" y="1098093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42" name="Check Box 778" hidden="1">
                <a:extLst>
                  <a:ext uri="{63B3BB69-23CF-44E3-9099-C40C66FF867C}">
                    <a14:compatExt spid="_x0000_s12042"/>
                  </a:ext>
                  <a:ext uri="{FF2B5EF4-FFF2-40B4-BE49-F238E27FC236}">
                    <a16:creationId xmlns:a16="http://schemas.microsoft.com/office/drawing/2014/main" id="{00000000-0008-0000-0200-00000A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760" name="Rechthoek 759">
            <a:extLst>
              <a:ext uri="{FF2B5EF4-FFF2-40B4-BE49-F238E27FC236}">
                <a16:creationId xmlns:a16="http://schemas.microsoft.com/office/drawing/2014/main" id="{00000000-0008-0000-0200-0000F8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133</xdr:row>
      <xdr:rowOff>43296</xdr:rowOff>
    </xdr:from>
    <xdr:to>
      <xdr:col>3</xdr:col>
      <xdr:colOff>6654107</xdr:colOff>
      <xdr:row>133</xdr:row>
      <xdr:rowOff>779319</xdr:rowOff>
    </xdr:to>
    <xdr:grpSp>
      <xdr:nvGrpSpPr>
        <xdr:cNvPr id="761" name="Groeperen 760">
          <a:extLst>
            <a:ext uri="{FF2B5EF4-FFF2-40B4-BE49-F238E27FC236}">
              <a16:creationId xmlns:a16="http://schemas.microsoft.com/office/drawing/2014/main" id="{00000000-0008-0000-0200-0000F9020000}"/>
            </a:ext>
          </a:extLst>
        </xdr:cNvPr>
        <xdr:cNvGrpSpPr/>
      </xdr:nvGrpSpPr>
      <xdr:grpSpPr>
        <a:xfrm>
          <a:off x="7364845" y="1089902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43" name="Check Box 779" hidden="1">
                <a:extLst>
                  <a:ext uri="{63B3BB69-23CF-44E3-9099-C40C66FF867C}">
                    <a14:compatExt spid="_x0000_s12043"/>
                  </a:ext>
                  <a:ext uri="{FF2B5EF4-FFF2-40B4-BE49-F238E27FC236}">
                    <a16:creationId xmlns:a16="http://schemas.microsoft.com/office/drawing/2014/main" id="{00000000-0008-0000-0200-00000B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Een zelf ontwikkeld formulier op de website van je groep</a:t>
                </a:r>
              </a:p>
            </xdr:txBody>
          </xdr:sp>
        </mc:Choice>
        <mc:Fallback/>
      </mc:AlternateContent>
      <xdr:sp macro="" textlink="">
        <xdr:nvSpPr>
          <xdr:cNvPr id="762" name="Rechthoek 761">
            <a:extLst>
              <a:ext uri="{FF2B5EF4-FFF2-40B4-BE49-F238E27FC236}">
                <a16:creationId xmlns:a16="http://schemas.microsoft.com/office/drawing/2014/main" id="{00000000-0008-0000-0200-0000FA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139</xdr:row>
      <xdr:rowOff>43296</xdr:rowOff>
    </xdr:from>
    <xdr:to>
      <xdr:col>3</xdr:col>
      <xdr:colOff>6654107</xdr:colOff>
      <xdr:row>139</xdr:row>
      <xdr:rowOff>779319</xdr:rowOff>
    </xdr:to>
    <xdr:grpSp>
      <xdr:nvGrpSpPr>
        <xdr:cNvPr id="763" name="Groeperen 762">
          <a:extLst>
            <a:ext uri="{FF2B5EF4-FFF2-40B4-BE49-F238E27FC236}">
              <a16:creationId xmlns:a16="http://schemas.microsoft.com/office/drawing/2014/main" id="{00000000-0008-0000-0200-0000FB020000}"/>
            </a:ext>
          </a:extLst>
        </xdr:cNvPr>
        <xdr:cNvGrpSpPr/>
      </xdr:nvGrpSpPr>
      <xdr:grpSpPr>
        <a:xfrm>
          <a:off x="7364845" y="1139051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44" name="Check Box 780" hidden="1">
                <a:extLst>
                  <a:ext uri="{63B3BB69-23CF-44E3-9099-C40C66FF867C}">
                    <a14:compatExt spid="_x0000_s12044"/>
                  </a:ext>
                  <a:ext uri="{FF2B5EF4-FFF2-40B4-BE49-F238E27FC236}">
                    <a16:creationId xmlns:a16="http://schemas.microsoft.com/office/drawing/2014/main" id="{00000000-0008-0000-0200-00000C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MS Word, MS Excel, ...</a:t>
                </a:r>
              </a:p>
            </xdr:txBody>
          </xdr:sp>
        </mc:Choice>
        <mc:Fallback/>
      </mc:AlternateContent>
      <xdr:sp macro="" textlink="">
        <xdr:nvSpPr>
          <xdr:cNvPr id="764" name="Rechthoek 763">
            <a:extLst>
              <a:ext uri="{FF2B5EF4-FFF2-40B4-BE49-F238E27FC236}">
                <a16:creationId xmlns:a16="http://schemas.microsoft.com/office/drawing/2014/main" id="{00000000-0008-0000-0200-0000FC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140</xdr:row>
      <xdr:rowOff>43296</xdr:rowOff>
    </xdr:from>
    <xdr:to>
      <xdr:col>3</xdr:col>
      <xdr:colOff>6654107</xdr:colOff>
      <xdr:row>140</xdr:row>
      <xdr:rowOff>779319</xdr:rowOff>
    </xdr:to>
    <xdr:grpSp>
      <xdr:nvGrpSpPr>
        <xdr:cNvPr id="765" name="Groeperen 764">
          <a:extLst>
            <a:ext uri="{FF2B5EF4-FFF2-40B4-BE49-F238E27FC236}">
              <a16:creationId xmlns:a16="http://schemas.microsoft.com/office/drawing/2014/main" id="{00000000-0008-0000-0200-0000FD020000}"/>
            </a:ext>
          </a:extLst>
        </xdr:cNvPr>
        <xdr:cNvGrpSpPr/>
      </xdr:nvGrpSpPr>
      <xdr:grpSpPr>
        <a:xfrm>
          <a:off x="7364845" y="1147242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45" name="Check Box 781" hidden="1">
                <a:extLst>
                  <a:ext uri="{63B3BB69-23CF-44E3-9099-C40C66FF867C}">
                    <a14:compatExt spid="_x0000_s12045"/>
                  </a:ext>
                  <a:ext uri="{FF2B5EF4-FFF2-40B4-BE49-F238E27FC236}">
                    <a16:creationId xmlns:a16="http://schemas.microsoft.com/office/drawing/2014/main" id="{00000000-0008-0000-0200-00000D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Google Drive, Google Docs, Google Spreadsheets, ...</a:t>
                </a:r>
              </a:p>
            </xdr:txBody>
          </xdr:sp>
        </mc:Choice>
        <mc:Fallback/>
      </mc:AlternateContent>
      <xdr:sp macro="" textlink="">
        <xdr:nvSpPr>
          <xdr:cNvPr id="766" name="Rechthoek 765">
            <a:extLst>
              <a:ext uri="{FF2B5EF4-FFF2-40B4-BE49-F238E27FC236}">
                <a16:creationId xmlns:a16="http://schemas.microsoft.com/office/drawing/2014/main" id="{00000000-0008-0000-0200-0000FE02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141</xdr:row>
      <xdr:rowOff>43296</xdr:rowOff>
    </xdr:from>
    <xdr:to>
      <xdr:col>3</xdr:col>
      <xdr:colOff>6654107</xdr:colOff>
      <xdr:row>141</xdr:row>
      <xdr:rowOff>779319</xdr:rowOff>
    </xdr:to>
    <xdr:grpSp>
      <xdr:nvGrpSpPr>
        <xdr:cNvPr id="767" name="Groeperen 766">
          <a:extLst>
            <a:ext uri="{FF2B5EF4-FFF2-40B4-BE49-F238E27FC236}">
              <a16:creationId xmlns:a16="http://schemas.microsoft.com/office/drawing/2014/main" id="{00000000-0008-0000-0200-0000FF020000}"/>
            </a:ext>
          </a:extLst>
        </xdr:cNvPr>
        <xdr:cNvGrpSpPr/>
      </xdr:nvGrpSpPr>
      <xdr:grpSpPr>
        <a:xfrm>
          <a:off x="7364845" y="1155434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46" name="Check Box 782" hidden="1">
                <a:extLst>
                  <a:ext uri="{63B3BB69-23CF-44E3-9099-C40C66FF867C}">
                    <a14:compatExt spid="_x0000_s12046"/>
                  </a:ext>
                  <a:ext uri="{FF2B5EF4-FFF2-40B4-BE49-F238E27FC236}">
                    <a16:creationId xmlns:a16="http://schemas.microsoft.com/office/drawing/2014/main" id="{00000000-0008-0000-0200-00000E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Dropbox</a:t>
                </a:r>
              </a:p>
            </xdr:txBody>
          </xdr:sp>
        </mc:Choice>
        <mc:Fallback/>
      </mc:AlternateContent>
      <xdr:sp macro="" textlink="">
        <xdr:nvSpPr>
          <xdr:cNvPr id="768" name="Rechthoek 767">
            <a:extLst>
              <a:ext uri="{FF2B5EF4-FFF2-40B4-BE49-F238E27FC236}">
                <a16:creationId xmlns:a16="http://schemas.microsoft.com/office/drawing/2014/main" id="{00000000-0008-0000-0200-00000003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143</xdr:row>
      <xdr:rowOff>59540</xdr:rowOff>
    </xdr:from>
    <xdr:to>
      <xdr:col>3</xdr:col>
      <xdr:colOff>3078837</xdr:colOff>
      <xdr:row>143</xdr:row>
      <xdr:rowOff>795563</xdr:rowOff>
    </xdr:to>
    <xdr:grpSp>
      <xdr:nvGrpSpPr>
        <xdr:cNvPr id="769" name="Groeperen 768">
          <a:extLst>
            <a:ext uri="{FF2B5EF4-FFF2-40B4-BE49-F238E27FC236}">
              <a16:creationId xmlns:a16="http://schemas.microsoft.com/office/drawing/2014/main" id="{00000000-0008-0000-0200-000001030000}"/>
            </a:ext>
          </a:extLst>
        </xdr:cNvPr>
        <xdr:cNvGrpSpPr/>
      </xdr:nvGrpSpPr>
      <xdr:grpSpPr>
        <a:xfrm>
          <a:off x="7372055" y="11719799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2047" name="Check Box 783" hidden="1">
                <a:extLst>
                  <a:ext uri="{63B3BB69-23CF-44E3-9099-C40C66FF867C}">
                    <a14:compatExt spid="_x0000_s12047"/>
                  </a:ext>
                  <a:ext uri="{FF2B5EF4-FFF2-40B4-BE49-F238E27FC236}">
                    <a16:creationId xmlns:a16="http://schemas.microsoft.com/office/drawing/2014/main" id="{00000000-0008-0000-0200-00000F2F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770" name="Rechthoek 769">
            <a:extLst>
              <a:ext uri="{FF2B5EF4-FFF2-40B4-BE49-F238E27FC236}">
                <a16:creationId xmlns:a16="http://schemas.microsoft.com/office/drawing/2014/main" id="{00000000-0008-0000-0200-00000203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142</xdr:row>
      <xdr:rowOff>43296</xdr:rowOff>
    </xdr:from>
    <xdr:to>
      <xdr:col>3</xdr:col>
      <xdr:colOff>6654107</xdr:colOff>
      <xdr:row>142</xdr:row>
      <xdr:rowOff>779319</xdr:rowOff>
    </xdr:to>
    <xdr:grpSp>
      <xdr:nvGrpSpPr>
        <xdr:cNvPr id="771" name="Groeperen 770">
          <a:extLst>
            <a:ext uri="{FF2B5EF4-FFF2-40B4-BE49-F238E27FC236}">
              <a16:creationId xmlns:a16="http://schemas.microsoft.com/office/drawing/2014/main" id="{00000000-0008-0000-0200-000003030000}"/>
            </a:ext>
          </a:extLst>
        </xdr:cNvPr>
        <xdr:cNvGrpSpPr/>
      </xdr:nvGrpSpPr>
      <xdr:grpSpPr>
        <a:xfrm>
          <a:off x="7364845" y="1163625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48" name="Check Box 784" hidden="1">
                <a:extLst>
                  <a:ext uri="{63B3BB69-23CF-44E3-9099-C40C66FF867C}">
                    <a14:compatExt spid="_x0000_s12048"/>
                  </a:ext>
                  <a:ext uri="{FF2B5EF4-FFF2-40B4-BE49-F238E27FC236}">
                    <a16:creationId xmlns:a16="http://schemas.microsoft.com/office/drawing/2014/main" id="{00000000-0008-0000-0200-000010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Op papier</a:t>
                </a:r>
              </a:p>
            </xdr:txBody>
          </xdr:sp>
        </mc:Choice>
        <mc:Fallback/>
      </mc:AlternateContent>
      <xdr:sp macro="" textlink="">
        <xdr:nvSpPr>
          <xdr:cNvPr id="772" name="Rechthoek 771">
            <a:extLst>
              <a:ext uri="{FF2B5EF4-FFF2-40B4-BE49-F238E27FC236}">
                <a16:creationId xmlns:a16="http://schemas.microsoft.com/office/drawing/2014/main" id="{00000000-0008-0000-0200-00000403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148</xdr:row>
      <xdr:rowOff>43296</xdr:rowOff>
    </xdr:from>
    <xdr:to>
      <xdr:col>3</xdr:col>
      <xdr:colOff>6654107</xdr:colOff>
      <xdr:row>148</xdr:row>
      <xdr:rowOff>779319</xdr:rowOff>
    </xdr:to>
    <xdr:grpSp>
      <xdr:nvGrpSpPr>
        <xdr:cNvPr id="777" name="Groeperen 776">
          <a:extLst>
            <a:ext uri="{FF2B5EF4-FFF2-40B4-BE49-F238E27FC236}">
              <a16:creationId xmlns:a16="http://schemas.microsoft.com/office/drawing/2014/main" id="{00000000-0008-0000-0200-000009030000}"/>
            </a:ext>
          </a:extLst>
        </xdr:cNvPr>
        <xdr:cNvGrpSpPr/>
      </xdr:nvGrpSpPr>
      <xdr:grpSpPr>
        <a:xfrm>
          <a:off x="7364845" y="1212774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57" name="Check Box 793" hidden="1">
                <a:extLst>
                  <a:ext uri="{63B3BB69-23CF-44E3-9099-C40C66FF867C}">
                    <a14:compatExt spid="_x0000_s12057"/>
                  </a:ext>
                  <a:ext uri="{FF2B5EF4-FFF2-40B4-BE49-F238E27FC236}">
                    <a16:creationId xmlns:a16="http://schemas.microsoft.com/office/drawing/2014/main" id="{00000000-0008-0000-0200-000019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Facebook</a:t>
                </a:r>
              </a:p>
            </xdr:txBody>
          </xdr:sp>
        </mc:Choice>
        <mc:Fallback/>
      </mc:AlternateContent>
      <xdr:sp macro="" textlink="">
        <xdr:nvSpPr>
          <xdr:cNvPr id="778" name="Rechthoek 777">
            <a:extLst>
              <a:ext uri="{FF2B5EF4-FFF2-40B4-BE49-F238E27FC236}">
                <a16:creationId xmlns:a16="http://schemas.microsoft.com/office/drawing/2014/main" id="{00000000-0008-0000-0200-00000A03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149</xdr:row>
      <xdr:rowOff>43296</xdr:rowOff>
    </xdr:from>
    <xdr:to>
      <xdr:col>3</xdr:col>
      <xdr:colOff>6654107</xdr:colOff>
      <xdr:row>149</xdr:row>
      <xdr:rowOff>779319</xdr:rowOff>
    </xdr:to>
    <xdr:grpSp>
      <xdr:nvGrpSpPr>
        <xdr:cNvPr id="779" name="Groeperen 778">
          <a:extLst>
            <a:ext uri="{FF2B5EF4-FFF2-40B4-BE49-F238E27FC236}">
              <a16:creationId xmlns:a16="http://schemas.microsoft.com/office/drawing/2014/main" id="{00000000-0008-0000-0200-00000B030000}"/>
            </a:ext>
          </a:extLst>
        </xdr:cNvPr>
        <xdr:cNvGrpSpPr/>
      </xdr:nvGrpSpPr>
      <xdr:grpSpPr>
        <a:xfrm>
          <a:off x="7364845" y="1220966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58" name="Check Box 794" hidden="1">
                <a:extLst>
                  <a:ext uri="{63B3BB69-23CF-44E3-9099-C40C66FF867C}">
                    <a14:compatExt spid="_x0000_s12058"/>
                  </a:ext>
                  <a:ext uri="{FF2B5EF4-FFF2-40B4-BE49-F238E27FC236}">
                    <a16:creationId xmlns:a16="http://schemas.microsoft.com/office/drawing/2014/main" id="{00000000-0008-0000-0200-00001A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Instagram</a:t>
                </a:r>
              </a:p>
            </xdr:txBody>
          </xdr:sp>
        </mc:Choice>
        <mc:Fallback/>
      </mc:AlternateContent>
      <xdr:sp macro="" textlink="">
        <xdr:nvSpPr>
          <xdr:cNvPr id="780" name="Rechthoek 779">
            <a:extLst>
              <a:ext uri="{FF2B5EF4-FFF2-40B4-BE49-F238E27FC236}">
                <a16:creationId xmlns:a16="http://schemas.microsoft.com/office/drawing/2014/main" id="{00000000-0008-0000-0200-00000C03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150</xdr:row>
      <xdr:rowOff>43296</xdr:rowOff>
    </xdr:from>
    <xdr:to>
      <xdr:col>3</xdr:col>
      <xdr:colOff>6654107</xdr:colOff>
      <xdr:row>150</xdr:row>
      <xdr:rowOff>779319</xdr:rowOff>
    </xdr:to>
    <xdr:grpSp>
      <xdr:nvGrpSpPr>
        <xdr:cNvPr id="781" name="Groeperen 780">
          <a:extLst>
            <a:ext uri="{FF2B5EF4-FFF2-40B4-BE49-F238E27FC236}">
              <a16:creationId xmlns:a16="http://schemas.microsoft.com/office/drawing/2014/main" id="{00000000-0008-0000-0200-00000D030000}"/>
            </a:ext>
          </a:extLst>
        </xdr:cNvPr>
        <xdr:cNvGrpSpPr/>
      </xdr:nvGrpSpPr>
      <xdr:grpSpPr>
        <a:xfrm>
          <a:off x="7364845" y="12291579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59" name="Check Box 795" hidden="1">
                <a:extLst>
                  <a:ext uri="{63B3BB69-23CF-44E3-9099-C40C66FF867C}">
                    <a14:compatExt spid="_x0000_s12059"/>
                  </a:ext>
                  <a:ext uri="{FF2B5EF4-FFF2-40B4-BE49-F238E27FC236}">
                    <a16:creationId xmlns:a16="http://schemas.microsoft.com/office/drawing/2014/main" id="{00000000-0008-0000-0200-00001B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Whatsapp</a:t>
                </a:r>
              </a:p>
            </xdr:txBody>
          </xdr:sp>
        </mc:Choice>
        <mc:Fallback/>
      </mc:AlternateContent>
      <xdr:sp macro="" textlink="">
        <xdr:nvSpPr>
          <xdr:cNvPr id="782" name="Rechthoek 781">
            <a:extLst>
              <a:ext uri="{FF2B5EF4-FFF2-40B4-BE49-F238E27FC236}">
                <a16:creationId xmlns:a16="http://schemas.microsoft.com/office/drawing/2014/main" id="{00000000-0008-0000-0200-00000E03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56855</xdr:colOff>
      <xdr:row>152</xdr:row>
      <xdr:rowOff>59540</xdr:rowOff>
    </xdr:from>
    <xdr:to>
      <xdr:col>3</xdr:col>
      <xdr:colOff>3078837</xdr:colOff>
      <xdr:row>152</xdr:row>
      <xdr:rowOff>795563</xdr:rowOff>
    </xdr:to>
    <xdr:grpSp>
      <xdr:nvGrpSpPr>
        <xdr:cNvPr id="783" name="Groeperen 782">
          <a:extLst>
            <a:ext uri="{FF2B5EF4-FFF2-40B4-BE49-F238E27FC236}">
              <a16:creationId xmlns:a16="http://schemas.microsoft.com/office/drawing/2014/main" id="{00000000-0008-0000-0200-00000F030000}"/>
            </a:ext>
          </a:extLst>
        </xdr:cNvPr>
        <xdr:cNvGrpSpPr/>
      </xdr:nvGrpSpPr>
      <xdr:grpSpPr>
        <a:xfrm>
          <a:off x="7372055" y="124570340"/>
          <a:ext cx="3021982" cy="736023"/>
          <a:chOff x="7367086" y="9123796"/>
          <a:chExt cx="3021982" cy="736023"/>
        </a:xfrm>
      </xdr:grpSpPr>
      <mc:AlternateContent xmlns:mc="http://schemas.openxmlformats.org/markup-compatibility/2006">
        <mc:Choice xmlns:a14="http://schemas.microsoft.com/office/drawing/2010/main" Requires="a14">
          <xdr:sp macro="" textlink="">
            <xdr:nvSpPr>
              <xdr:cNvPr id="12060" name="Check Box 796" hidden="1">
                <a:extLst>
                  <a:ext uri="{63B3BB69-23CF-44E3-9099-C40C66FF867C}">
                    <a14:compatExt spid="_x0000_s12060"/>
                  </a:ext>
                  <a:ext uri="{FF2B5EF4-FFF2-40B4-BE49-F238E27FC236}">
                    <a16:creationId xmlns:a16="http://schemas.microsoft.com/office/drawing/2014/main" id="{00000000-0008-0000-0200-00001C2F0000}"/>
                  </a:ext>
                </a:extLst>
              </xdr:cNvPr>
              <xdr:cNvSpPr/>
            </xdr:nvSpPr>
            <xdr:spPr bwMode="auto">
              <a:xfrm>
                <a:off x="7367086" y="9123798"/>
                <a:ext cx="2926761" cy="73602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Andere (gescheiden met komma):</a:t>
                </a:r>
              </a:p>
            </xdr:txBody>
          </xdr:sp>
        </mc:Choice>
        <mc:Fallback/>
      </mc:AlternateContent>
      <xdr:sp macro="" textlink="">
        <xdr:nvSpPr>
          <xdr:cNvPr id="784" name="Rechthoek 783">
            <a:extLst>
              <a:ext uri="{FF2B5EF4-FFF2-40B4-BE49-F238E27FC236}">
                <a16:creationId xmlns:a16="http://schemas.microsoft.com/office/drawing/2014/main" id="{00000000-0008-0000-0200-000010030000}"/>
              </a:ext>
            </a:extLst>
          </xdr:cNvPr>
          <xdr:cNvSpPr/>
        </xdr:nvSpPr>
        <xdr:spPr>
          <a:xfrm>
            <a:off x="10312052" y="9123796"/>
            <a:ext cx="77016" cy="7315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151</xdr:row>
      <xdr:rowOff>43296</xdr:rowOff>
    </xdr:from>
    <xdr:to>
      <xdr:col>3</xdr:col>
      <xdr:colOff>6654107</xdr:colOff>
      <xdr:row>151</xdr:row>
      <xdr:rowOff>779319</xdr:rowOff>
    </xdr:to>
    <xdr:grpSp>
      <xdr:nvGrpSpPr>
        <xdr:cNvPr id="785" name="Groeperen 784">
          <a:extLst>
            <a:ext uri="{FF2B5EF4-FFF2-40B4-BE49-F238E27FC236}">
              <a16:creationId xmlns:a16="http://schemas.microsoft.com/office/drawing/2014/main" id="{00000000-0008-0000-0200-000011030000}"/>
            </a:ext>
          </a:extLst>
        </xdr:cNvPr>
        <xdr:cNvGrpSpPr/>
      </xdr:nvGrpSpPr>
      <xdr:grpSpPr>
        <a:xfrm>
          <a:off x="7364845" y="1237349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61" name="Check Box 797" hidden="1">
                <a:extLst>
                  <a:ext uri="{63B3BB69-23CF-44E3-9099-C40C66FF867C}">
                    <a14:compatExt spid="_x0000_s12061"/>
                  </a:ext>
                  <a:ext uri="{FF2B5EF4-FFF2-40B4-BE49-F238E27FC236}">
                    <a16:creationId xmlns:a16="http://schemas.microsoft.com/office/drawing/2014/main" id="{00000000-0008-0000-0200-00001D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Snapchat</a:t>
                </a:r>
              </a:p>
            </xdr:txBody>
          </xdr:sp>
        </mc:Choice>
        <mc:Fallback/>
      </mc:AlternateContent>
      <xdr:sp macro="" textlink="">
        <xdr:nvSpPr>
          <xdr:cNvPr id="786" name="Rechthoek 785">
            <a:extLst>
              <a:ext uri="{FF2B5EF4-FFF2-40B4-BE49-F238E27FC236}">
                <a16:creationId xmlns:a16="http://schemas.microsoft.com/office/drawing/2014/main" id="{00000000-0008-0000-0200-00001203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49645</xdr:colOff>
      <xdr:row>147</xdr:row>
      <xdr:rowOff>43296</xdr:rowOff>
    </xdr:from>
    <xdr:to>
      <xdr:col>3</xdr:col>
      <xdr:colOff>6654107</xdr:colOff>
      <xdr:row>147</xdr:row>
      <xdr:rowOff>779319</xdr:rowOff>
    </xdr:to>
    <xdr:grpSp>
      <xdr:nvGrpSpPr>
        <xdr:cNvPr id="787" name="Groeperen 786">
          <a:extLst>
            <a:ext uri="{FF2B5EF4-FFF2-40B4-BE49-F238E27FC236}">
              <a16:creationId xmlns:a16="http://schemas.microsoft.com/office/drawing/2014/main" id="{00000000-0008-0000-0200-000013030000}"/>
            </a:ext>
          </a:extLst>
        </xdr:cNvPr>
        <xdr:cNvGrpSpPr/>
      </xdr:nvGrpSpPr>
      <xdr:grpSpPr>
        <a:xfrm>
          <a:off x="7364845" y="120458346"/>
          <a:ext cx="6604462" cy="736023"/>
          <a:chOff x="3700905" y="1688522"/>
          <a:chExt cx="7175952" cy="736024"/>
        </a:xfrm>
      </xdr:grpSpPr>
      <mc:AlternateContent xmlns:mc="http://schemas.openxmlformats.org/markup-compatibility/2006">
        <mc:Choice xmlns:a14="http://schemas.microsoft.com/office/drawing/2010/main" Requires="a14">
          <xdr:sp macro="" textlink="">
            <xdr:nvSpPr>
              <xdr:cNvPr id="12062" name="Check Box 798" hidden="1">
                <a:extLst>
                  <a:ext uri="{63B3BB69-23CF-44E3-9099-C40C66FF867C}">
                    <a14:compatExt spid="_x0000_s12062"/>
                  </a:ext>
                  <a:ext uri="{FF2B5EF4-FFF2-40B4-BE49-F238E27FC236}">
                    <a16:creationId xmlns:a16="http://schemas.microsoft.com/office/drawing/2014/main" id="{00000000-0008-0000-0200-00001E2F0000}"/>
                  </a:ext>
                </a:extLst>
              </xdr:cNvPr>
              <xdr:cNvSpPr/>
            </xdr:nvSpPr>
            <xdr:spPr bwMode="auto">
              <a:xfrm>
                <a:off x="3700905" y="1688524"/>
                <a:ext cx="6949812" cy="7360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nl-BE" sz="1300" b="0" i="0" u="none" strike="noStrike" baseline="0">
                    <a:solidFill>
                      <a:srgbClr val="000000"/>
                    </a:solidFill>
                    <a:latin typeface="Lucida Grande"/>
                  </a:rPr>
                  <a:t>Website van je groep</a:t>
                </a:r>
              </a:p>
            </xdr:txBody>
          </xdr:sp>
        </mc:Choice>
        <mc:Fallback/>
      </mc:AlternateContent>
      <xdr:sp macro="" textlink="">
        <xdr:nvSpPr>
          <xdr:cNvPr id="788" name="Rechthoek 787">
            <a:extLst>
              <a:ext uri="{FF2B5EF4-FFF2-40B4-BE49-F238E27FC236}">
                <a16:creationId xmlns:a16="http://schemas.microsoft.com/office/drawing/2014/main" id="{00000000-0008-0000-0200-000014030000}"/>
              </a:ext>
            </a:extLst>
          </xdr:cNvPr>
          <xdr:cNvSpPr/>
        </xdr:nvSpPr>
        <xdr:spPr>
          <a:xfrm>
            <a:off x="10693977" y="1688522"/>
            <a:ext cx="182880" cy="731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12</xdr:row>
      <xdr:rowOff>241300</xdr:rowOff>
    </xdr:from>
    <xdr:to>
      <xdr:col>3</xdr:col>
      <xdr:colOff>2778125</xdr:colOff>
      <xdr:row>12</xdr:row>
      <xdr:rowOff>546100</xdr:rowOff>
    </xdr:to>
    <xdr:grpSp>
      <xdr:nvGrpSpPr>
        <xdr:cNvPr id="11" name="Groeperen 10">
          <a:extLst>
            <a:ext uri="{FF2B5EF4-FFF2-40B4-BE49-F238E27FC236}">
              <a16:creationId xmlns:a16="http://schemas.microsoft.com/office/drawing/2014/main" id="{00000000-0008-0000-0200-00000B000000}"/>
            </a:ext>
          </a:extLst>
        </xdr:cNvPr>
        <xdr:cNvGrpSpPr/>
      </xdr:nvGrpSpPr>
      <xdr:grpSpPr>
        <a:xfrm>
          <a:off x="7375525" y="100711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086" name="Drop Down 822" hidden="1">
                <a:extLst>
                  <a:ext uri="{63B3BB69-23CF-44E3-9099-C40C66FF867C}">
                    <a14:compatExt spid="_x0000_s12086"/>
                  </a:ext>
                  <a:ext uri="{FF2B5EF4-FFF2-40B4-BE49-F238E27FC236}">
                    <a16:creationId xmlns:a16="http://schemas.microsoft.com/office/drawing/2014/main" id="{00000000-0008-0000-0200-000036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register1_individueleSteekkaartenPapier" textlink="">
        <xdr:nvSpPr>
          <xdr:cNvPr id="8" name="Rechthoek 7">
            <a:extLst>
              <a:ext uri="{FF2B5EF4-FFF2-40B4-BE49-F238E27FC236}">
                <a16:creationId xmlns:a16="http://schemas.microsoft.com/office/drawing/2014/main" id="{00000000-0008-0000-0200-00000800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13</xdr:row>
      <xdr:rowOff>241300</xdr:rowOff>
    </xdr:from>
    <xdr:to>
      <xdr:col>3</xdr:col>
      <xdr:colOff>2778125</xdr:colOff>
      <xdr:row>13</xdr:row>
      <xdr:rowOff>546100</xdr:rowOff>
    </xdr:to>
    <xdr:grpSp>
      <xdr:nvGrpSpPr>
        <xdr:cNvPr id="598" name="Groeperen 597">
          <a:extLst>
            <a:ext uri="{FF2B5EF4-FFF2-40B4-BE49-F238E27FC236}">
              <a16:creationId xmlns:a16="http://schemas.microsoft.com/office/drawing/2014/main" id="{00000000-0008-0000-0200-000056020000}"/>
            </a:ext>
          </a:extLst>
        </xdr:cNvPr>
        <xdr:cNvGrpSpPr/>
      </xdr:nvGrpSpPr>
      <xdr:grpSpPr>
        <a:xfrm>
          <a:off x="7375525" y="1089025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088" name="Drop Down 824" hidden="1">
                <a:extLst>
                  <a:ext uri="{63B3BB69-23CF-44E3-9099-C40C66FF867C}">
                    <a14:compatExt spid="_x0000_s12088"/>
                  </a:ext>
                  <a:ext uri="{FF2B5EF4-FFF2-40B4-BE49-F238E27FC236}">
                    <a16:creationId xmlns:a16="http://schemas.microsoft.com/office/drawing/2014/main" id="{00000000-0008-0000-0200-000038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00" name="Rechthoek 599">
            <a:extLst>
              <a:ext uri="{FF2B5EF4-FFF2-40B4-BE49-F238E27FC236}">
                <a16:creationId xmlns:a16="http://schemas.microsoft.com/office/drawing/2014/main" id="{00000000-0008-0000-0200-000058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30</xdr:row>
      <xdr:rowOff>241300</xdr:rowOff>
    </xdr:from>
    <xdr:to>
      <xdr:col>3</xdr:col>
      <xdr:colOff>2778125</xdr:colOff>
      <xdr:row>30</xdr:row>
      <xdr:rowOff>546100</xdr:rowOff>
    </xdr:to>
    <xdr:grpSp>
      <xdr:nvGrpSpPr>
        <xdr:cNvPr id="601" name="Groeperen 600">
          <a:extLst>
            <a:ext uri="{FF2B5EF4-FFF2-40B4-BE49-F238E27FC236}">
              <a16:creationId xmlns:a16="http://schemas.microsoft.com/office/drawing/2014/main" id="{00000000-0008-0000-0200-000059020000}"/>
            </a:ext>
          </a:extLst>
        </xdr:cNvPr>
        <xdr:cNvGrpSpPr/>
      </xdr:nvGrpSpPr>
      <xdr:grpSpPr>
        <a:xfrm>
          <a:off x="7375525" y="248158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090" name="Drop Down 826" hidden="1">
                <a:extLst>
                  <a:ext uri="{63B3BB69-23CF-44E3-9099-C40C66FF867C}">
                    <a14:compatExt spid="_x0000_s12090"/>
                  </a:ext>
                  <a:ext uri="{FF2B5EF4-FFF2-40B4-BE49-F238E27FC236}">
                    <a16:creationId xmlns:a16="http://schemas.microsoft.com/office/drawing/2014/main" id="{00000000-0008-0000-0200-00003A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03" name="Rechthoek 602">
            <a:extLst>
              <a:ext uri="{FF2B5EF4-FFF2-40B4-BE49-F238E27FC236}">
                <a16:creationId xmlns:a16="http://schemas.microsoft.com/office/drawing/2014/main" id="{00000000-0008-0000-0200-00005B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31</xdr:row>
      <xdr:rowOff>241300</xdr:rowOff>
    </xdr:from>
    <xdr:to>
      <xdr:col>3</xdr:col>
      <xdr:colOff>2778125</xdr:colOff>
      <xdr:row>31</xdr:row>
      <xdr:rowOff>546100</xdr:rowOff>
    </xdr:to>
    <xdr:grpSp>
      <xdr:nvGrpSpPr>
        <xdr:cNvPr id="604" name="Groeperen 603">
          <a:extLst>
            <a:ext uri="{FF2B5EF4-FFF2-40B4-BE49-F238E27FC236}">
              <a16:creationId xmlns:a16="http://schemas.microsoft.com/office/drawing/2014/main" id="{00000000-0008-0000-0200-00005C020000}"/>
            </a:ext>
          </a:extLst>
        </xdr:cNvPr>
        <xdr:cNvGrpSpPr/>
      </xdr:nvGrpSpPr>
      <xdr:grpSpPr>
        <a:xfrm>
          <a:off x="7375525" y="2563495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093" name="Drop Down 829" hidden="1">
                <a:extLst>
                  <a:ext uri="{63B3BB69-23CF-44E3-9099-C40C66FF867C}">
                    <a14:compatExt spid="_x0000_s12093"/>
                  </a:ext>
                  <a:ext uri="{FF2B5EF4-FFF2-40B4-BE49-F238E27FC236}">
                    <a16:creationId xmlns:a16="http://schemas.microsoft.com/office/drawing/2014/main" id="{00000000-0008-0000-0200-00003D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06" name="Rechthoek 605">
            <a:extLst>
              <a:ext uri="{FF2B5EF4-FFF2-40B4-BE49-F238E27FC236}">
                <a16:creationId xmlns:a16="http://schemas.microsoft.com/office/drawing/2014/main" id="{00000000-0008-0000-0200-00005E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46</xdr:row>
      <xdr:rowOff>241300</xdr:rowOff>
    </xdr:from>
    <xdr:to>
      <xdr:col>3</xdr:col>
      <xdr:colOff>2778125</xdr:colOff>
      <xdr:row>46</xdr:row>
      <xdr:rowOff>546100</xdr:rowOff>
    </xdr:to>
    <xdr:grpSp>
      <xdr:nvGrpSpPr>
        <xdr:cNvPr id="607" name="Groeperen 606">
          <a:extLst>
            <a:ext uri="{FF2B5EF4-FFF2-40B4-BE49-F238E27FC236}">
              <a16:creationId xmlns:a16="http://schemas.microsoft.com/office/drawing/2014/main" id="{00000000-0008-0000-0200-00005F020000}"/>
            </a:ext>
          </a:extLst>
        </xdr:cNvPr>
        <xdr:cNvGrpSpPr/>
      </xdr:nvGrpSpPr>
      <xdr:grpSpPr>
        <a:xfrm>
          <a:off x="7375525" y="379222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097" name="Drop Down 833" hidden="1">
                <a:extLst>
                  <a:ext uri="{63B3BB69-23CF-44E3-9099-C40C66FF867C}">
                    <a14:compatExt spid="_x0000_s12097"/>
                  </a:ext>
                  <a:ext uri="{FF2B5EF4-FFF2-40B4-BE49-F238E27FC236}">
                    <a16:creationId xmlns:a16="http://schemas.microsoft.com/office/drawing/2014/main" id="{00000000-0008-0000-0200-000041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12" name="Rechthoek 611">
            <a:extLst>
              <a:ext uri="{FF2B5EF4-FFF2-40B4-BE49-F238E27FC236}">
                <a16:creationId xmlns:a16="http://schemas.microsoft.com/office/drawing/2014/main" id="{00000000-0008-0000-0200-000064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64</xdr:row>
      <xdr:rowOff>241300</xdr:rowOff>
    </xdr:from>
    <xdr:to>
      <xdr:col>3</xdr:col>
      <xdr:colOff>2778125</xdr:colOff>
      <xdr:row>64</xdr:row>
      <xdr:rowOff>546100</xdr:rowOff>
    </xdr:to>
    <xdr:grpSp>
      <xdr:nvGrpSpPr>
        <xdr:cNvPr id="614" name="Groeperen 613">
          <a:extLst>
            <a:ext uri="{FF2B5EF4-FFF2-40B4-BE49-F238E27FC236}">
              <a16:creationId xmlns:a16="http://schemas.microsoft.com/office/drawing/2014/main" id="{00000000-0008-0000-0200-000066020000}"/>
            </a:ext>
          </a:extLst>
        </xdr:cNvPr>
        <xdr:cNvGrpSpPr/>
      </xdr:nvGrpSpPr>
      <xdr:grpSpPr>
        <a:xfrm>
          <a:off x="7375525" y="526669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02" name="Drop Down 838" hidden="1">
                <a:extLst>
                  <a:ext uri="{63B3BB69-23CF-44E3-9099-C40C66FF867C}">
                    <a14:compatExt spid="_x0000_s12102"/>
                  </a:ext>
                  <a:ext uri="{FF2B5EF4-FFF2-40B4-BE49-F238E27FC236}">
                    <a16:creationId xmlns:a16="http://schemas.microsoft.com/office/drawing/2014/main" id="{00000000-0008-0000-0200-000046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18" name="Rechthoek 617">
            <a:extLst>
              <a:ext uri="{FF2B5EF4-FFF2-40B4-BE49-F238E27FC236}">
                <a16:creationId xmlns:a16="http://schemas.microsoft.com/office/drawing/2014/main" id="{00000000-0008-0000-0200-00006A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64</xdr:row>
      <xdr:rowOff>241300</xdr:rowOff>
    </xdr:from>
    <xdr:to>
      <xdr:col>3</xdr:col>
      <xdr:colOff>2778125</xdr:colOff>
      <xdr:row>64</xdr:row>
      <xdr:rowOff>546100</xdr:rowOff>
    </xdr:to>
    <xdr:grpSp>
      <xdr:nvGrpSpPr>
        <xdr:cNvPr id="620" name="Groeperen 619">
          <a:extLst>
            <a:ext uri="{FF2B5EF4-FFF2-40B4-BE49-F238E27FC236}">
              <a16:creationId xmlns:a16="http://schemas.microsoft.com/office/drawing/2014/main" id="{00000000-0008-0000-0200-00006C020000}"/>
            </a:ext>
          </a:extLst>
        </xdr:cNvPr>
        <xdr:cNvGrpSpPr/>
      </xdr:nvGrpSpPr>
      <xdr:grpSpPr>
        <a:xfrm>
          <a:off x="7375525" y="526669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08" name="Drop Down 844" hidden="1">
                <a:extLst>
                  <a:ext uri="{63B3BB69-23CF-44E3-9099-C40C66FF867C}">
                    <a14:compatExt spid="_x0000_s12108"/>
                  </a:ext>
                  <a:ext uri="{FF2B5EF4-FFF2-40B4-BE49-F238E27FC236}">
                    <a16:creationId xmlns:a16="http://schemas.microsoft.com/office/drawing/2014/main" id="{00000000-0008-0000-0200-00004C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21" name="Rechthoek 620">
            <a:extLst>
              <a:ext uri="{FF2B5EF4-FFF2-40B4-BE49-F238E27FC236}">
                <a16:creationId xmlns:a16="http://schemas.microsoft.com/office/drawing/2014/main" id="{00000000-0008-0000-0200-00006D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65</xdr:row>
      <xdr:rowOff>241300</xdr:rowOff>
    </xdr:from>
    <xdr:to>
      <xdr:col>3</xdr:col>
      <xdr:colOff>2778125</xdr:colOff>
      <xdr:row>65</xdr:row>
      <xdr:rowOff>546100</xdr:rowOff>
    </xdr:to>
    <xdr:grpSp>
      <xdr:nvGrpSpPr>
        <xdr:cNvPr id="623" name="Groeperen 622">
          <a:extLst>
            <a:ext uri="{FF2B5EF4-FFF2-40B4-BE49-F238E27FC236}">
              <a16:creationId xmlns:a16="http://schemas.microsoft.com/office/drawing/2014/main" id="{00000000-0008-0000-0200-00006F020000}"/>
            </a:ext>
          </a:extLst>
        </xdr:cNvPr>
        <xdr:cNvGrpSpPr/>
      </xdr:nvGrpSpPr>
      <xdr:grpSpPr>
        <a:xfrm>
          <a:off x="7375525" y="5348605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09" name="Drop Down 845" hidden="1">
                <a:extLst>
                  <a:ext uri="{63B3BB69-23CF-44E3-9099-C40C66FF867C}">
                    <a14:compatExt spid="_x0000_s12109"/>
                  </a:ext>
                  <a:ext uri="{FF2B5EF4-FFF2-40B4-BE49-F238E27FC236}">
                    <a16:creationId xmlns:a16="http://schemas.microsoft.com/office/drawing/2014/main" id="{00000000-0008-0000-0200-00004D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24" name="Rechthoek 623">
            <a:extLst>
              <a:ext uri="{FF2B5EF4-FFF2-40B4-BE49-F238E27FC236}">
                <a16:creationId xmlns:a16="http://schemas.microsoft.com/office/drawing/2014/main" id="{00000000-0008-0000-0200-000070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65</xdr:row>
      <xdr:rowOff>241300</xdr:rowOff>
    </xdr:from>
    <xdr:to>
      <xdr:col>3</xdr:col>
      <xdr:colOff>2778125</xdr:colOff>
      <xdr:row>65</xdr:row>
      <xdr:rowOff>546100</xdr:rowOff>
    </xdr:to>
    <xdr:grpSp>
      <xdr:nvGrpSpPr>
        <xdr:cNvPr id="626" name="Groeperen 625">
          <a:extLst>
            <a:ext uri="{FF2B5EF4-FFF2-40B4-BE49-F238E27FC236}">
              <a16:creationId xmlns:a16="http://schemas.microsoft.com/office/drawing/2014/main" id="{00000000-0008-0000-0200-000072020000}"/>
            </a:ext>
          </a:extLst>
        </xdr:cNvPr>
        <xdr:cNvGrpSpPr/>
      </xdr:nvGrpSpPr>
      <xdr:grpSpPr>
        <a:xfrm>
          <a:off x="7375525" y="5348605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10" name="Drop Down 846" hidden="1">
                <a:extLst>
                  <a:ext uri="{63B3BB69-23CF-44E3-9099-C40C66FF867C}">
                    <a14:compatExt spid="_x0000_s12110"/>
                  </a:ext>
                  <a:ext uri="{FF2B5EF4-FFF2-40B4-BE49-F238E27FC236}">
                    <a16:creationId xmlns:a16="http://schemas.microsoft.com/office/drawing/2014/main" id="{00000000-0008-0000-0200-00004E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27" name="Rechthoek 626">
            <a:extLst>
              <a:ext uri="{FF2B5EF4-FFF2-40B4-BE49-F238E27FC236}">
                <a16:creationId xmlns:a16="http://schemas.microsoft.com/office/drawing/2014/main" id="{00000000-0008-0000-0200-000073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66</xdr:row>
      <xdr:rowOff>241300</xdr:rowOff>
    </xdr:from>
    <xdr:to>
      <xdr:col>3</xdr:col>
      <xdr:colOff>2778125</xdr:colOff>
      <xdr:row>66</xdr:row>
      <xdr:rowOff>546100</xdr:rowOff>
    </xdr:to>
    <xdr:grpSp>
      <xdr:nvGrpSpPr>
        <xdr:cNvPr id="629" name="Groeperen 628">
          <a:extLst>
            <a:ext uri="{FF2B5EF4-FFF2-40B4-BE49-F238E27FC236}">
              <a16:creationId xmlns:a16="http://schemas.microsoft.com/office/drawing/2014/main" id="{00000000-0008-0000-0200-000075020000}"/>
            </a:ext>
          </a:extLst>
        </xdr:cNvPr>
        <xdr:cNvGrpSpPr/>
      </xdr:nvGrpSpPr>
      <xdr:grpSpPr>
        <a:xfrm>
          <a:off x="7375525" y="543052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18" name="Drop Down 854" hidden="1">
                <a:extLst>
                  <a:ext uri="{63B3BB69-23CF-44E3-9099-C40C66FF867C}">
                    <a14:compatExt spid="_x0000_s12118"/>
                  </a:ext>
                  <a:ext uri="{FF2B5EF4-FFF2-40B4-BE49-F238E27FC236}">
                    <a16:creationId xmlns:a16="http://schemas.microsoft.com/office/drawing/2014/main" id="{00000000-0008-0000-0200-000056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30" name="Rechthoek 629">
            <a:extLst>
              <a:ext uri="{FF2B5EF4-FFF2-40B4-BE49-F238E27FC236}">
                <a16:creationId xmlns:a16="http://schemas.microsoft.com/office/drawing/2014/main" id="{00000000-0008-0000-0200-000076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66</xdr:row>
      <xdr:rowOff>241300</xdr:rowOff>
    </xdr:from>
    <xdr:to>
      <xdr:col>3</xdr:col>
      <xdr:colOff>2778125</xdr:colOff>
      <xdr:row>66</xdr:row>
      <xdr:rowOff>546100</xdr:rowOff>
    </xdr:to>
    <xdr:grpSp>
      <xdr:nvGrpSpPr>
        <xdr:cNvPr id="632" name="Groeperen 631">
          <a:extLst>
            <a:ext uri="{FF2B5EF4-FFF2-40B4-BE49-F238E27FC236}">
              <a16:creationId xmlns:a16="http://schemas.microsoft.com/office/drawing/2014/main" id="{00000000-0008-0000-0200-000078020000}"/>
            </a:ext>
          </a:extLst>
        </xdr:cNvPr>
        <xdr:cNvGrpSpPr/>
      </xdr:nvGrpSpPr>
      <xdr:grpSpPr>
        <a:xfrm>
          <a:off x="7375525" y="543052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19" name="Drop Down 855" hidden="1">
                <a:extLst>
                  <a:ext uri="{63B3BB69-23CF-44E3-9099-C40C66FF867C}">
                    <a14:compatExt spid="_x0000_s12119"/>
                  </a:ext>
                  <a:ext uri="{FF2B5EF4-FFF2-40B4-BE49-F238E27FC236}">
                    <a16:creationId xmlns:a16="http://schemas.microsoft.com/office/drawing/2014/main" id="{00000000-0008-0000-0200-000057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633" name="Rechthoek 632">
            <a:extLst>
              <a:ext uri="{FF2B5EF4-FFF2-40B4-BE49-F238E27FC236}">
                <a16:creationId xmlns:a16="http://schemas.microsoft.com/office/drawing/2014/main" id="{00000000-0008-0000-0200-000079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82</xdr:row>
      <xdr:rowOff>241300</xdr:rowOff>
    </xdr:from>
    <xdr:to>
      <xdr:col>3</xdr:col>
      <xdr:colOff>2778125</xdr:colOff>
      <xdr:row>82</xdr:row>
      <xdr:rowOff>546100</xdr:rowOff>
    </xdr:to>
    <xdr:grpSp>
      <xdr:nvGrpSpPr>
        <xdr:cNvPr id="635" name="Groeperen 634">
          <a:extLst>
            <a:ext uri="{FF2B5EF4-FFF2-40B4-BE49-F238E27FC236}">
              <a16:creationId xmlns:a16="http://schemas.microsoft.com/office/drawing/2014/main" id="{00000000-0008-0000-0200-00007B020000}"/>
            </a:ext>
          </a:extLst>
        </xdr:cNvPr>
        <xdr:cNvGrpSpPr/>
      </xdr:nvGrpSpPr>
      <xdr:grpSpPr>
        <a:xfrm>
          <a:off x="7375525" y="674116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29" name="Drop Down 865" hidden="1">
                <a:extLst>
                  <a:ext uri="{63B3BB69-23CF-44E3-9099-C40C66FF867C}">
                    <a14:compatExt spid="_x0000_s12129"/>
                  </a:ext>
                  <a:ext uri="{FF2B5EF4-FFF2-40B4-BE49-F238E27FC236}">
                    <a16:creationId xmlns:a16="http://schemas.microsoft.com/office/drawing/2014/main" id="{00000000-0008-0000-0200-000061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729" name="Rechthoek 728">
            <a:extLst>
              <a:ext uri="{FF2B5EF4-FFF2-40B4-BE49-F238E27FC236}">
                <a16:creationId xmlns:a16="http://schemas.microsoft.com/office/drawing/2014/main" id="{00000000-0008-0000-0200-0000D902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82</xdr:row>
      <xdr:rowOff>241300</xdr:rowOff>
    </xdr:from>
    <xdr:to>
      <xdr:col>3</xdr:col>
      <xdr:colOff>2778125</xdr:colOff>
      <xdr:row>82</xdr:row>
      <xdr:rowOff>546100</xdr:rowOff>
    </xdr:to>
    <xdr:grpSp>
      <xdr:nvGrpSpPr>
        <xdr:cNvPr id="789" name="Groeperen 788">
          <a:extLst>
            <a:ext uri="{FF2B5EF4-FFF2-40B4-BE49-F238E27FC236}">
              <a16:creationId xmlns:a16="http://schemas.microsoft.com/office/drawing/2014/main" id="{00000000-0008-0000-0200-000015030000}"/>
            </a:ext>
          </a:extLst>
        </xdr:cNvPr>
        <xdr:cNvGrpSpPr/>
      </xdr:nvGrpSpPr>
      <xdr:grpSpPr>
        <a:xfrm>
          <a:off x="7375525" y="674116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30" name="Drop Down 866" hidden="1">
                <a:extLst>
                  <a:ext uri="{63B3BB69-23CF-44E3-9099-C40C66FF867C}">
                    <a14:compatExt spid="_x0000_s12130"/>
                  </a:ext>
                  <a:ext uri="{FF2B5EF4-FFF2-40B4-BE49-F238E27FC236}">
                    <a16:creationId xmlns:a16="http://schemas.microsoft.com/office/drawing/2014/main" id="{00000000-0008-0000-0200-000062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790" name="Rechthoek 789">
            <a:extLst>
              <a:ext uri="{FF2B5EF4-FFF2-40B4-BE49-F238E27FC236}">
                <a16:creationId xmlns:a16="http://schemas.microsoft.com/office/drawing/2014/main" id="{00000000-0008-0000-0200-000016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84</xdr:row>
      <xdr:rowOff>241300</xdr:rowOff>
    </xdr:from>
    <xdr:to>
      <xdr:col>3</xdr:col>
      <xdr:colOff>2778125</xdr:colOff>
      <xdr:row>84</xdr:row>
      <xdr:rowOff>546100</xdr:rowOff>
    </xdr:to>
    <xdr:grpSp>
      <xdr:nvGrpSpPr>
        <xdr:cNvPr id="791" name="Groeperen 790">
          <a:extLst>
            <a:ext uri="{FF2B5EF4-FFF2-40B4-BE49-F238E27FC236}">
              <a16:creationId xmlns:a16="http://schemas.microsoft.com/office/drawing/2014/main" id="{00000000-0008-0000-0200-000017030000}"/>
            </a:ext>
          </a:extLst>
        </xdr:cNvPr>
        <xdr:cNvGrpSpPr/>
      </xdr:nvGrpSpPr>
      <xdr:grpSpPr>
        <a:xfrm>
          <a:off x="7375525" y="690499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42" name="Drop Down 878" hidden="1">
                <a:extLst>
                  <a:ext uri="{63B3BB69-23CF-44E3-9099-C40C66FF867C}">
                    <a14:compatExt spid="_x0000_s12142"/>
                  </a:ext>
                  <a:ext uri="{FF2B5EF4-FFF2-40B4-BE49-F238E27FC236}">
                    <a16:creationId xmlns:a16="http://schemas.microsoft.com/office/drawing/2014/main" id="{00000000-0008-0000-0200-00006E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792" name="Rechthoek 791">
            <a:extLst>
              <a:ext uri="{FF2B5EF4-FFF2-40B4-BE49-F238E27FC236}">
                <a16:creationId xmlns:a16="http://schemas.microsoft.com/office/drawing/2014/main" id="{00000000-0008-0000-0200-000018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84</xdr:row>
      <xdr:rowOff>241300</xdr:rowOff>
    </xdr:from>
    <xdr:to>
      <xdr:col>3</xdr:col>
      <xdr:colOff>2778125</xdr:colOff>
      <xdr:row>84</xdr:row>
      <xdr:rowOff>546100</xdr:rowOff>
    </xdr:to>
    <xdr:grpSp>
      <xdr:nvGrpSpPr>
        <xdr:cNvPr id="793" name="Groeperen 792">
          <a:extLst>
            <a:ext uri="{FF2B5EF4-FFF2-40B4-BE49-F238E27FC236}">
              <a16:creationId xmlns:a16="http://schemas.microsoft.com/office/drawing/2014/main" id="{00000000-0008-0000-0200-000019030000}"/>
            </a:ext>
          </a:extLst>
        </xdr:cNvPr>
        <xdr:cNvGrpSpPr/>
      </xdr:nvGrpSpPr>
      <xdr:grpSpPr>
        <a:xfrm>
          <a:off x="7375525" y="690499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43" name="Drop Down 879" hidden="1">
                <a:extLst>
                  <a:ext uri="{63B3BB69-23CF-44E3-9099-C40C66FF867C}">
                    <a14:compatExt spid="_x0000_s12143"/>
                  </a:ext>
                  <a:ext uri="{FF2B5EF4-FFF2-40B4-BE49-F238E27FC236}">
                    <a16:creationId xmlns:a16="http://schemas.microsoft.com/office/drawing/2014/main" id="{00000000-0008-0000-0200-00006F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794" name="Rechthoek 793">
            <a:extLst>
              <a:ext uri="{FF2B5EF4-FFF2-40B4-BE49-F238E27FC236}">
                <a16:creationId xmlns:a16="http://schemas.microsoft.com/office/drawing/2014/main" id="{00000000-0008-0000-0200-00001A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102</xdr:row>
      <xdr:rowOff>241300</xdr:rowOff>
    </xdr:from>
    <xdr:to>
      <xdr:col>3</xdr:col>
      <xdr:colOff>2778125</xdr:colOff>
      <xdr:row>102</xdr:row>
      <xdr:rowOff>546100</xdr:rowOff>
    </xdr:to>
    <xdr:grpSp>
      <xdr:nvGrpSpPr>
        <xdr:cNvPr id="795" name="Groeperen 794">
          <a:extLst>
            <a:ext uri="{FF2B5EF4-FFF2-40B4-BE49-F238E27FC236}">
              <a16:creationId xmlns:a16="http://schemas.microsoft.com/office/drawing/2014/main" id="{00000000-0008-0000-0200-00001B030000}"/>
            </a:ext>
          </a:extLst>
        </xdr:cNvPr>
        <xdr:cNvGrpSpPr/>
      </xdr:nvGrpSpPr>
      <xdr:grpSpPr>
        <a:xfrm>
          <a:off x="7375525" y="837946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57" name="Drop Down 893" hidden="1">
                <a:extLst>
                  <a:ext uri="{63B3BB69-23CF-44E3-9099-C40C66FF867C}">
                    <a14:compatExt spid="_x0000_s12157"/>
                  </a:ext>
                  <a:ext uri="{FF2B5EF4-FFF2-40B4-BE49-F238E27FC236}">
                    <a16:creationId xmlns:a16="http://schemas.microsoft.com/office/drawing/2014/main" id="{00000000-0008-0000-0200-00007D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796" name="Rechthoek 795">
            <a:extLst>
              <a:ext uri="{FF2B5EF4-FFF2-40B4-BE49-F238E27FC236}">
                <a16:creationId xmlns:a16="http://schemas.microsoft.com/office/drawing/2014/main" id="{00000000-0008-0000-0200-00001C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102</xdr:row>
      <xdr:rowOff>241300</xdr:rowOff>
    </xdr:from>
    <xdr:to>
      <xdr:col>3</xdr:col>
      <xdr:colOff>2778125</xdr:colOff>
      <xdr:row>102</xdr:row>
      <xdr:rowOff>546100</xdr:rowOff>
    </xdr:to>
    <xdr:grpSp>
      <xdr:nvGrpSpPr>
        <xdr:cNvPr id="797" name="Groeperen 796">
          <a:extLst>
            <a:ext uri="{FF2B5EF4-FFF2-40B4-BE49-F238E27FC236}">
              <a16:creationId xmlns:a16="http://schemas.microsoft.com/office/drawing/2014/main" id="{00000000-0008-0000-0200-00001D030000}"/>
            </a:ext>
          </a:extLst>
        </xdr:cNvPr>
        <xdr:cNvGrpSpPr/>
      </xdr:nvGrpSpPr>
      <xdr:grpSpPr>
        <a:xfrm>
          <a:off x="7375525" y="837946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58" name="Drop Down 894" hidden="1">
                <a:extLst>
                  <a:ext uri="{63B3BB69-23CF-44E3-9099-C40C66FF867C}">
                    <a14:compatExt spid="_x0000_s12158"/>
                  </a:ext>
                  <a:ext uri="{FF2B5EF4-FFF2-40B4-BE49-F238E27FC236}">
                    <a16:creationId xmlns:a16="http://schemas.microsoft.com/office/drawing/2014/main" id="{00000000-0008-0000-0200-00007E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798" name="Rechthoek 797">
            <a:extLst>
              <a:ext uri="{FF2B5EF4-FFF2-40B4-BE49-F238E27FC236}">
                <a16:creationId xmlns:a16="http://schemas.microsoft.com/office/drawing/2014/main" id="{00000000-0008-0000-0200-00001E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104</xdr:row>
      <xdr:rowOff>241300</xdr:rowOff>
    </xdr:from>
    <xdr:to>
      <xdr:col>3</xdr:col>
      <xdr:colOff>2778125</xdr:colOff>
      <xdr:row>104</xdr:row>
      <xdr:rowOff>546100</xdr:rowOff>
    </xdr:to>
    <xdr:grpSp>
      <xdr:nvGrpSpPr>
        <xdr:cNvPr id="799" name="Groeperen 798">
          <a:extLst>
            <a:ext uri="{FF2B5EF4-FFF2-40B4-BE49-F238E27FC236}">
              <a16:creationId xmlns:a16="http://schemas.microsoft.com/office/drawing/2014/main" id="{00000000-0008-0000-0200-00001F030000}"/>
            </a:ext>
          </a:extLst>
        </xdr:cNvPr>
        <xdr:cNvGrpSpPr/>
      </xdr:nvGrpSpPr>
      <xdr:grpSpPr>
        <a:xfrm>
          <a:off x="7375525" y="854329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74" name="Drop Down 910" hidden="1">
                <a:extLst>
                  <a:ext uri="{63B3BB69-23CF-44E3-9099-C40C66FF867C}">
                    <a14:compatExt spid="_x0000_s12174"/>
                  </a:ext>
                  <a:ext uri="{FF2B5EF4-FFF2-40B4-BE49-F238E27FC236}">
                    <a16:creationId xmlns:a16="http://schemas.microsoft.com/office/drawing/2014/main" id="{00000000-0008-0000-0200-00008E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00" name="Rechthoek 799">
            <a:extLst>
              <a:ext uri="{FF2B5EF4-FFF2-40B4-BE49-F238E27FC236}">
                <a16:creationId xmlns:a16="http://schemas.microsoft.com/office/drawing/2014/main" id="{00000000-0008-0000-0200-000020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104</xdr:row>
      <xdr:rowOff>241300</xdr:rowOff>
    </xdr:from>
    <xdr:to>
      <xdr:col>3</xdr:col>
      <xdr:colOff>2778125</xdr:colOff>
      <xdr:row>104</xdr:row>
      <xdr:rowOff>546100</xdr:rowOff>
    </xdr:to>
    <xdr:grpSp>
      <xdr:nvGrpSpPr>
        <xdr:cNvPr id="801" name="Groeperen 800">
          <a:extLst>
            <a:ext uri="{FF2B5EF4-FFF2-40B4-BE49-F238E27FC236}">
              <a16:creationId xmlns:a16="http://schemas.microsoft.com/office/drawing/2014/main" id="{00000000-0008-0000-0200-000021030000}"/>
            </a:ext>
          </a:extLst>
        </xdr:cNvPr>
        <xdr:cNvGrpSpPr/>
      </xdr:nvGrpSpPr>
      <xdr:grpSpPr>
        <a:xfrm>
          <a:off x="7375525" y="854329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75" name="Drop Down 911" hidden="1">
                <a:extLst>
                  <a:ext uri="{63B3BB69-23CF-44E3-9099-C40C66FF867C}">
                    <a14:compatExt spid="_x0000_s12175"/>
                  </a:ext>
                  <a:ext uri="{FF2B5EF4-FFF2-40B4-BE49-F238E27FC236}">
                    <a16:creationId xmlns:a16="http://schemas.microsoft.com/office/drawing/2014/main" id="{00000000-0008-0000-0200-00008F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02" name="Rechthoek 801">
            <a:extLst>
              <a:ext uri="{FF2B5EF4-FFF2-40B4-BE49-F238E27FC236}">
                <a16:creationId xmlns:a16="http://schemas.microsoft.com/office/drawing/2014/main" id="{00000000-0008-0000-0200-000022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126</xdr:row>
      <xdr:rowOff>241300</xdr:rowOff>
    </xdr:from>
    <xdr:to>
      <xdr:col>3</xdr:col>
      <xdr:colOff>2778125</xdr:colOff>
      <xdr:row>126</xdr:row>
      <xdr:rowOff>546100</xdr:rowOff>
    </xdr:to>
    <xdr:grpSp>
      <xdr:nvGrpSpPr>
        <xdr:cNvPr id="803" name="Groeperen 802">
          <a:extLst>
            <a:ext uri="{FF2B5EF4-FFF2-40B4-BE49-F238E27FC236}">
              <a16:creationId xmlns:a16="http://schemas.microsoft.com/office/drawing/2014/main" id="{00000000-0008-0000-0200-000023030000}"/>
            </a:ext>
          </a:extLst>
        </xdr:cNvPr>
        <xdr:cNvGrpSpPr/>
      </xdr:nvGrpSpPr>
      <xdr:grpSpPr>
        <a:xfrm>
          <a:off x="7375525" y="1034542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93" name="Drop Down 929" hidden="1">
                <a:extLst>
                  <a:ext uri="{63B3BB69-23CF-44E3-9099-C40C66FF867C}">
                    <a14:compatExt spid="_x0000_s12193"/>
                  </a:ext>
                  <a:ext uri="{FF2B5EF4-FFF2-40B4-BE49-F238E27FC236}">
                    <a16:creationId xmlns:a16="http://schemas.microsoft.com/office/drawing/2014/main" id="{00000000-0008-0000-0200-0000A1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04" name="Rechthoek 803">
            <a:extLst>
              <a:ext uri="{FF2B5EF4-FFF2-40B4-BE49-F238E27FC236}">
                <a16:creationId xmlns:a16="http://schemas.microsoft.com/office/drawing/2014/main" id="{00000000-0008-0000-0200-000024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126</xdr:row>
      <xdr:rowOff>241300</xdr:rowOff>
    </xdr:from>
    <xdr:to>
      <xdr:col>3</xdr:col>
      <xdr:colOff>2778125</xdr:colOff>
      <xdr:row>126</xdr:row>
      <xdr:rowOff>546100</xdr:rowOff>
    </xdr:to>
    <xdr:grpSp>
      <xdr:nvGrpSpPr>
        <xdr:cNvPr id="805" name="Groeperen 804">
          <a:extLst>
            <a:ext uri="{FF2B5EF4-FFF2-40B4-BE49-F238E27FC236}">
              <a16:creationId xmlns:a16="http://schemas.microsoft.com/office/drawing/2014/main" id="{00000000-0008-0000-0200-000025030000}"/>
            </a:ext>
          </a:extLst>
        </xdr:cNvPr>
        <xdr:cNvGrpSpPr/>
      </xdr:nvGrpSpPr>
      <xdr:grpSpPr>
        <a:xfrm>
          <a:off x="7375525" y="1034542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194" name="Drop Down 930" hidden="1">
                <a:extLst>
                  <a:ext uri="{63B3BB69-23CF-44E3-9099-C40C66FF867C}">
                    <a14:compatExt spid="_x0000_s12194"/>
                  </a:ext>
                  <a:ext uri="{FF2B5EF4-FFF2-40B4-BE49-F238E27FC236}">
                    <a16:creationId xmlns:a16="http://schemas.microsoft.com/office/drawing/2014/main" id="{00000000-0008-0000-0200-0000A2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06" name="Rechthoek 805">
            <a:extLst>
              <a:ext uri="{FF2B5EF4-FFF2-40B4-BE49-F238E27FC236}">
                <a16:creationId xmlns:a16="http://schemas.microsoft.com/office/drawing/2014/main" id="{00000000-0008-0000-0200-000026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127</xdr:row>
      <xdr:rowOff>241300</xdr:rowOff>
    </xdr:from>
    <xdr:to>
      <xdr:col>3</xdr:col>
      <xdr:colOff>2778125</xdr:colOff>
      <xdr:row>127</xdr:row>
      <xdr:rowOff>546100</xdr:rowOff>
    </xdr:to>
    <xdr:grpSp>
      <xdr:nvGrpSpPr>
        <xdr:cNvPr id="807" name="Groeperen 806">
          <a:extLst>
            <a:ext uri="{FF2B5EF4-FFF2-40B4-BE49-F238E27FC236}">
              <a16:creationId xmlns:a16="http://schemas.microsoft.com/office/drawing/2014/main" id="{00000000-0008-0000-0200-000027030000}"/>
            </a:ext>
          </a:extLst>
        </xdr:cNvPr>
        <xdr:cNvGrpSpPr/>
      </xdr:nvGrpSpPr>
      <xdr:grpSpPr>
        <a:xfrm>
          <a:off x="7375525" y="10427335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214" name="Drop Down 950" hidden="1">
                <a:extLst>
                  <a:ext uri="{63B3BB69-23CF-44E3-9099-C40C66FF867C}">
                    <a14:compatExt spid="_x0000_s12214"/>
                  </a:ext>
                  <a:ext uri="{FF2B5EF4-FFF2-40B4-BE49-F238E27FC236}">
                    <a16:creationId xmlns:a16="http://schemas.microsoft.com/office/drawing/2014/main" id="{00000000-0008-0000-0200-0000B6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08" name="Rechthoek 807">
            <a:extLst>
              <a:ext uri="{FF2B5EF4-FFF2-40B4-BE49-F238E27FC236}">
                <a16:creationId xmlns:a16="http://schemas.microsoft.com/office/drawing/2014/main" id="{00000000-0008-0000-0200-000028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127</xdr:row>
      <xdr:rowOff>241300</xdr:rowOff>
    </xdr:from>
    <xdr:to>
      <xdr:col>3</xdr:col>
      <xdr:colOff>2778125</xdr:colOff>
      <xdr:row>127</xdr:row>
      <xdr:rowOff>546100</xdr:rowOff>
    </xdr:to>
    <xdr:grpSp>
      <xdr:nvGrpSpPr>
        <xdr:cNvPr id="809" name="Groeperen 808">
          <a:extLst>
            <a:ext uri="{FF2B5EF4-FFF2-40B4-BE49-F238E27FC236}">
              <a16:creationId xmlns:a16="http://schemas.microsoft.com/office/drawing/2014/main" id="{00000000-0008-0000-0200-000029030000}"/>
            </a:ext>
          </a:extLst>
        </xdr:cNvPr>
        <xdr:cNvGrpSpPr/>
      </xdr:nvGrpSpPr>
      <xdr:grpSpPr>
        <a:xfrm>
          <a:off x="7375525" y="10427335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215" name="Drop Down 951" hidden="1">
                <a:extLst>
                  <a:ext uri="{63B3BB69-23CF-44E3-9099-C40C66FF867C}">
                    <a14:compatExt spid="_x0000_s12215"/>
                  </a:ext>
                  <a:ext uri="{FF2B5EF4-FFF2-40B4-BE49-F238E27FC236}">
                    <a16:creationId xmlns:a16="http://schemas.microsoft.com/office/drawing/2014/main" id="{00000000-0008-0000-0200-0000B7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10" name="Rechthoek 809">
            <a:extLst>
              <a:ext uri="{FF2B5EF4-FFF2-40B4-BE49-F238E27FC236}">
                <a16:creationId xmlns:a16="http://schemas.microsoft.com/office/drawing/2014/main" id="{00000000-0008-0000-0200-00002A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128</xdr:row>
      <xdr:rowOff>241300</xdr:rowOff>
    </xdr:from>
    <xdr:to>
      <xdr:col>3</xdr:col>
      <xdr:colOff>2778125</xdr:colOff>
      <xdr:row>128</xdr:row>
      <xdr:rowOff>546100</xdr:rowOff>
    </xdr:to>
    <xdr:grpSp>
      <xdr:nvGrpSpPr>
        <xdr:cNvPr id="811" name="Groeperen 810">
          <a:extLst>
            <a:ext uri="{FF2B5EF4-FFF2-40B4-BE49-F238E27FC236}">
              <a16:creationId xmlns:a16="http://schemas.microsoft.com/office/drawing/2014/main" id="{00000000-0008-0000-0200-00002B030000}"/>
            </a:ext>
          </a:extLst>
        </xdr:cNvPr>
        <xdr:cNvGrpSpPr/>
      </xdr:nvGrpSpPr>
      <xdr:grpSpPr>
        <a:xfrm>
          <a:off x="7375525" y="1050925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237" name="Drop Down 973" hidden="1">
                <a:extLst>
                  <a:ext uri="{63B3BB69-23CF-44E3-9099-C40C66FF867C}">
                    <a14:compatExt spid="_x0000_s12237"/>
                  </a:ext>
                  <a:ext uri="{FF2B5EF4-FFF2-40B4-BE49-F238E27FC236}">
                    <a16:creationId xmlns:a16="http://schemas.microsoft.com/office/drawing/2014/main" id="{00000000-0008-0000-0200-0000CD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12" name="Rechthoek 811">
            <a:extLst>
              <a:ext uri="{FF2B5EF4-FFF2-40B4-BE49-F238E27FC236}">
                <a16:creationId xmlns:a16="http://schemas.microsoft.com/office/drawing/2014/main" id="{00000000-0008-0000-0200-00002C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128</xdr:row>
      <xdr:rowOff>241300</xdr:rowOff>
    </xdr:from>
    <xdr:to>
      <xdr:col>3</xdr:col>
      <xdr:colOff>2778125</xdr:colOff>
      <xdr:row>128</xdr:row>
      <xdr:rowOff>546100</xdr:rowOff>
    </xdr:to>
    <xdr:grpSp>
      <xdr:nvGrpSpPr>
        <xdr:cNvPr id="813" name="Groeperen 812">
          <a:extLst>
            <a:ext uri="{FF2B5EF4-FFF2-40B4-BE49-F238E27FC236}">
              <a16:creationId xmlns:a16="http://schemas.microsoft.com/office/drawing/2014/main" id="{00000000-0008-0000-0200-00002D030000}"/>
            </a:ext>
          </a:extLst>
        </xdr:cNvPr>
        <xdr:cNvGrpSpPr/>
      </xdr:nvGrpSpPr>
      <xdr:grpSpPr>
        <a:xfrm>
          <a:off x="7375525" y="1050925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238" name="Drop Down 974" hidden="1">
                <a:extLst>
                  <a:ext uri="{63B3BB69-23CF-44E3-9099-C40C66FF867C}">
                    <a14:compatExt spid="_x0000_s12238"/>
                  </a:ext>
                  <a:ext uri="{FF2B5EF4-FFF2-40B4-BE49-F238E27FC236}">
                    <a16:creationId xmlns:a16="http://schemas.microsoft.com/office/drawing/2014/main" id="{00000000-0008-0000-0200-0000CE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14" name="Rechthoek 813">
            <a:extLst>
              <a:ext uri="{FF2B5EF4-FFF2-40B4-BE49-F238E27FC236}">
                <a16:creationId xmlns:a16="http://schemas.microsoft.com/office/drawing/2014/main" id="{00000000-0008-0000-0200-00002E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144</xdr:row>
      <xdr:rowOff>241300</xdr:rowOff>
    </xdr:from>
    <xdr:to>
      <xdr:col>3</xdr:col>
      <xdr:colOff>2778125</xdr:colOff>
      <xdr:row>144</xdr:row>
      <xdr:rowOff>546100</xdr:rowOff>
    </xdr:to>
    <xdr:grpSp>
      <xdr:nvGrpSpPr>
        <xdr:cNvPr id="815" name="Groeperen 814">
          <a:extLst>
            <a:ext uri="{FF2B5EF4-FFF2-40B4-BE49-F238E27FC236}">
              <a16:creationId xmlns:a16="http://schemas.microsoft.com/office/drawing/2014/main" id="{00000000-0008-0000-0200-00002F030000}"/>
            </a:ext>
          </a:extLst>
        </xdr:cNvPr>
        <xdr:cNvGrpSpPr/>
      </xdr:nvGrpSpPr>
      <xdr:grpSpPr>
        <a:xfrm>
          <a:off x="7375525" y="1181989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262" name="Drop Down 998" hidden="1">
                <a:extLst>
                  <a:ext uri="{63B3BB69-23CF-44E3-9099-C40C66FF867C}">
                    <a14:compatExt spid="_x0000_s12262"/>
                  </a:ext>
                  <a:ext uri="{FF2B5EF4-FFF2-40B4-BE49-F238E27FC236}">
                    <a16:creationId xmlns:a16="http://schemas.microsoft.com/office/drawing/2014/main" id="{00000000-0008-0000-0200-0000E6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16" name="Rechthoek 815">
            <a:extLst>
              <a:ext uri="{FF2B5EF4-FFF2-40B4-BE49-F238E27FC236}">
                <a16:creationId xmlns:a16="http://schemas.microsoft.com/office/drawing/2014/main" id="{00000000-0008-0000-0200-000030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144</xdr:row>
      <xdr:rowOff>241300</xdr:rowOff>
    </xdr:from>
    <xdr:to>
      <xdr:col>3</xdr:col>
      <xdr:colOff>2778125</xdr:colOff>
      <xdr:row>144</xdr:row>
      <xdr:rowOff>546100</xdr:rowOff>
    </xdr:to>
    <xdr:grpSp>
      <xdr:nvGrpSpPr>
        <xdr:cNvPr id="817" name="Groeperen 816">
          <a:extLst>
            <a:ext uri="{FF2B5EF4-FFF2-40B4-BE49-F238E27FC236}">
              <a16:creationId xmlns:a16="http://schemas.microsoft.com/office/drawing/2014/main" id="{00000000-0008-0000-0200-000031030000}"/>
            </a:ext>
          </a:extLst>
        </xdr:cNvPr>
        <xdr:cNvGrpSpPr/>
      </xdr:nvGrpSpPr>
      <xdr:grpSpPr>
        <a:xfrm>
          <a:off x="7375525" y="1181989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2263" name="Drop Down 999" hidden="1">
                <a:extLst>
                  <a:ext uri="{63B3BB69-23CF-44E3-9099-C40C66FF867C}">
                    <a14:compatExt spid="_x0000_s12263"/>
                  </a:ext>
                  <a:ext uri="{FF2B5EF4-FFF2-40B4-BE49-F238E27FC236}">
                    <a16:creationId xmlns:a16="http://schemas.microsoft.com/office/drawing/2014/main" id="{00000000-0008-0000-0200-0000E72F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18" name="Rechthoek 817">
            <a:extLst>
              <a:ext uri="{FF2B5EF4-FFF2-40B4-BE49-F238E27FC236}">
                <a16:creationId xmlns:a16="http://schemas.microsoft.com/office/drawing/2014/main" id="{00000000-0008-0000-0200-000032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1293534</xdr:colOff>
      <xdr:row>146</xdr:row>
      <xdr:rowOff>175184</xdr:rowOff>
    </xdr:from>
    <xdr:to>
      <xdr:col>3</xdr:col>
      <xdr:colOff>1368425</xdr:colOff>
      <xdr:row>146</xdr:row>
      <xdr:rowOff>721995</xdr:rowOff>
    </xdr:to>
    <xdr:sp macro="" textlink="">
      <xdr:nvSpPr>
        <xdr:cNvPr id="819" name="Rechthoek 818">
          <a:extLst>
            <a:ext uri="{FF2B5EF4-FFF2-40B4-BE49-F238E27FC236}">
              <a16:creationId xmlns:a16="http://schemas.microsoft.com/office/drawing/2014/main" id="{00000000-0008-0000-0200-000033030000}"/>
            </a:ext>
          </a:extLst>
        </xdr:cNvPr>
        <xdr:cNvSpPr/>
      </xdr:nvSpPr>
      <xdr:spPr>
        <a:xfrm>
          <a:off x="8627784" y="119047184"/>
          <a:ext cx="74891" cy="5468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60325</xdr:colOff>
      <xdr:row>146</xdr:row>
      <xdr:rowOff>241300</xdr:rowOff>
    </xdr:from>
    <xdr:to>
      <xdr:col>3</xdr:col>
      <xdr:colOff>2778125</xdr:colOff>
      <xdr:row>146</xdr:row>
      <xdr:rowOff>546100</xdr:rowOff>
    </xdr:to>
    <xdr:grpSp>
      <xdr:nvGrpSpPr>
        <xdr:cNvPr id="820" name="Groeperen 819">
          <a:extLst>
            <a:ext uri="{FF2B5EF4-FFF2-40B4-BE49-F238E27FC236}">
              <a16:creationId xmlns:a16="http://schemas.microsoft.com/office/drawing/2014/main" id="{00000000-0008-0000-0200-000034030000}"/>
            </a:ext>
          </a:extLst>
        </xdr:cNvPr>
        <xdr:cNvGrpSpPr/>
      </xdr:nvGrpSpPr>
      <xdr:grpSpPr>
        <a:xfrm>
          <a:off x="7375525" y="1198372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5361" name="Drop Down 1025" hidden="1">
                <a:extLst>
                  <a:ext uri="{63B3BB69-23CF-44E3-9099-C40C66FF867C}">
                    <a14:compatExt spid="_x0000_s15361"/>
                  </a:ext>
                  <a:ext uri="{FF2B5EF4-FFF2-40B4-BE49-F238E27FC236}">
                    <a16:creationId xmlns:a16="http://schemas.microsoft.com/office/drawing/2014/main" id="{00000000-0008-0000-0200-0000013C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21" name="Rechthoek 820">
            <a:extLst>
              <a:ext uri="{FF2B5EF4-FFF2-40B4-BE49-F238E27FC236}">
                <a16:creationId xmlns:a16="http://schemas.microsoft.com/office/drawing/2014/main" id="{00000000-0008-0000-0200-000035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146</xdr:row>
      <xdr:rowOff>241300</xdr:rowOff>
    </xdr:from>
    <xdr:to>
      <xdr:col>3</xdr:col>
      <xdr:colOff>2778125</xdr:colOff>
      <xdr:row>146</xdr:row>
      <xdr:rowOff>546100</xdr:rowOff>
    </xdr:to>
    <xdr:grpSp>
      <xdr:nvGrpSpPr>
        <xdr:cNvPr id="822" name="Groeperen 821">
          <a:extLst>
            <a:ext uri="{FF2B5EF4-FFF2-40B4-BE49-F238E27FC236}">
              <a16:creationId xmlns:a16="http://schemas.microsoft.com/office/drawing/2014/main" id="{00000000-0008-0000-0200-000036030000}"/>
            </a:ext>
          </a:extLst>
        </xdr:cNvPr>
        <xdr:cNvGrpSpPr/>
      </xdr:nvGrpSpPr>
      <xdr:grpSpPr>
        <a:xfrm>
          <a:off x="7375525" y="1198372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5362" name="Drop Down 1026" hidden="1">
                <a:extLst>
                  <a:ext uri="{63B3BB69-23CF-44E3-9099-C40C66FF867C}">
                    <a14:compatExt spid="_x0000_s15362"/>
                  </a:ext>
                  <a:ext uri="{FF2B5EF4-FFF2-40B4-BE49-F238E27FC236}">
                    <a16:creationId xmlns:a16="http://schemas.microsoft.com/office/drawing/2014/main" id="{00000000-0008-0000-0200-0000023C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23" name="Rechthoek 822">
            <a:extLst>
              <a:ext uri="{FF2B5EF4-FFF2-40B4-BE49-F238E27FC236}">
                <a16:creationId xmlns:a16="http://schemas.microsoft.com/office/drawing/2014/main" id="{00000000-0008-0000-0200-000037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1293534</xdr:colOff>
      <xdr:row>160</xdr:row>
      <xdr:rowOff>175184</xdr:rowOff>
    </xdr:from>
    <xdr:to>
      <xdr:col>3</xdr:col>
      <xdr:colOff>1368425</xdr:colOff>
      <xdr:row>160</xdr:row>
      <xdr:rowOff>721995</xdr:rowOff>
    </xdr:to>
    <xdr:sp macro="" textlink="">
      <xdr:nvSpPr>
        <xdr:cNvPr id="824" name="Rechthoek 823">
          <a:extLst>
            <a:ext uri="{FF2B5EF4-FFF2-40B4-BE49-F238E27FC236}">
              <a16:creationId xmlns:a16="http://schemas.microsoft.com/office/drawing/2014/main" id="{00000000-0008-0000-0200-000038030000}"/>
            </a:ext>
          </a:extLst>
        </xdr:cNvPr>
        <xdr:cNvSpPr/>
      </xdr:nvSpPr>
      <xdr:spPr>
        <a:xfrm>
          <a:off x="8627784" y="120698184"/>
          <a:ext cx="74891" cy="5468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60325</xdr:colOff>
      <xdr:row>160</xdr:row>
      <xdr:rowOff>241300</xdr:rowOff>
    </xdr:from>
    <xdr:to>
      <xdr:col>3</xdr:col>
      <xdr:colOff>2778125</xdr:colOff>
      <xdr:row>160</xdr:row>
      <xdr:rowOff>546100</xdr:rowOff>
    </xdr:to>
    <xdr:grpSp>
      <xdr:nvGrpSpPr>
        <xdr:cNvPr id="825" name="Groeperen 824">
          <a:extLst>
            <a:ext uri="{FF2B5EF4-FFF2-40B4-BE49-F238E27FC236}">
              <a16:creationId xmlns:a16="http://schemas.microsoft.com/office/drawing/2014/main" id="{00000000-0008-0000-0200-000039030000}"/>
            </a:ext>
          </a:extLst>
        </xdr:cNvPr>
        <xdr:cNvGrpSpPr/>
      </xdr:nvGrpSpPr>
      <xdr:grpSpPr>
        <a:xfrm>
          <a:off x="7375525" y="1313053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5390" name="Drop Down 1054" hidden="1">
                <a:extLst>
                  <a:ext uri="{63B3BB69-23CF-44E3-9099-C40C66FF867C}">
                    <a14:compatExt spid="_x0000_s15390"/>
                  </a:ext>
                  <a:ext uri="{FF2B5EF4-FFF2-40B4-BE49-F238E27FC236}">
                    <a16:creationId xmlns:a16="http://schemas.microsoft.com/office/drawing/2014/main" id="{00000000-0008-0000-0200-00001E3C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26" name="Rechthoek 825">
            <a:extLst>
              <a:ext uri="{FF2B5EF4-FFF2-40B4-BE49-F238E27FC236}">
                <a16:creationId xmlns:a16="http://schemas.microsoft.com/office/drawing/2014/main" id="{00000000-0008-0000-0200-00003A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160</xdr:row>
      <xdr:rowOff>241300</xdr:rowOff>
    </xdr:from>
    <xdr:to>
      <xdr:col>3</xdr:col>
      <xdr:colOff>2778125</xdr:colOff>
      <xdr:row>160</xdr:row>
      <xdr:rowOff>546100</xdr:rowOff>
    </xdr:to>
    <xdr:grpSp>
      <xdr:nvGrpSpPr>
        <xdr:cNvPr id="827" name="Groeperen 826">
          <a:extLst>
            <a:ext uri="{FF2B5EF4-FFF2-40B4-BE49-F238E27FC236}">
              <a16:creationId xmlns:a16="http://schemas.microsoft.com/office/drawing/2014/main" id="{00000000-0008-0000-0200-00003B030000}"/>
            </a:ext>
          </a:extLst>
        </xdr:cNvPr>
        <xdr:cNvGrpSpPr/>
      </xdr:nvGrpSpPr>
      <xdr:grpSpPr>
        <a:xfrm>
          <a:off x="7375525" y="1313053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5391" name="Drop Down 1055" hidden="1">
                <a:extLst>
                  <a:ext uri="{63B3BB69-23CF-44E3-9099-C40C66FF867C}">
                    <a14:compatExt spid="_x0000_s15391"/>
                  </a:ext>
                  <a:ext uri="{FF2B5EF4-FFF2-40B4-BE49-F238E27FC236}">
                    <a16:creationId xmlns:a16="http://schemas.microsoft.com/office/drawing/2014/main" id="{00000000-0008-0000-0200-00001F3C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28" name="Rechthoek 827">
            <a:extLst>
              <a:ext uri="{FF2B5EF4-FFF2-40B4-BE49-F238E27FC236}">
                <a16:creationId xmlns:a16="http://schemas.microsoft.com/office/drawing/2014/main" id="{00000000-0008-0000-0200-00003C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1293534</xdr:colOff>
      <xdr:row>162</xdr:row>
      <xdr:rowOff>175184</xdr:rowOff>
    </xdr:from>
    <xdr:to>
      <xdr:col>3</xdr:col>
      <xdr:colOff>1368425</xdr:colOff>
      <xdr:row>162</xdr:row>
      <xdr:rowOff>721995</xdr:rowOff>
    </xdr:to>
    <xdr:sp macro="" textlink="">
      <xdr:nvSpPr>
        <xdr:cNvPr id="829" name="Rechthoek 828">
          <a:extLst>
            <a:ext uri="{FF2B5EF4-FFF2-40B4-BE49-F238E27FC236}">
              <a16:creationId xmlns:a16="http://schemas.microsoft.com/office/drawing/2014/main" id="{00000000-0008-0000-0200-00003D030000}"/>
            </a:ext>
          </a:extLst>
        </xdr:cNvPr>
        <xdr:cNvSpPr/>
      </xdr:nvSpPr>
      <xdr:spPr>
        <a:xfrm>
          <a:off x="8627784" y="132255184"/>
          <a:ext cx="74891" cy="5468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3</xdr:col>
      <xdr:colOff>60325</xdr:colOff>
      <xdr:row>162</xdr:row>
      <xdr:rowOff>241300</xdr:rowOff>
    </xdr:from>
    <xdr:to>
      <xdr:col>3</xdr:col>
      <xdr:colOff>2778125</xdr:colOff>
      <xdr:row>162</xdr:row>
      <xdr:rowOff>546100</xdr:rowOff>
    </xdr:to>
    <xdr:grpSp>
      <xdr:nvGrpSpPr>
        <xdr:cNvPr id="830" name="Groeperen 829">
          <a:extLst>
            <a:ext uri="{FF2B5EF4-FFF2-40B4-BE49-F238E27FC236}">
              <a16:creationId xmlns:a16="http://schemas.microsoft.com/office/drawing/2014/main" id="{00000000-0008-0000-0200-00003E030000}"/>
            </a:ext>
          </a:extLst>
        </xdr:cNvPr>
        <xdr:cNvGrpSpPr/>
      </xdr:nvGrpSpPr>
      <xdr:grpSpPr>
        <a:xfrm>
          <a:off x="7375525" y="1329436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5421" name="Drop Down 1085" hidden="1">
                <a:extLst>
                  <a:ext uri="{63B3BB69-23CF-44E3-9099-C40C66FF867C}">
                    <a14:compatExt spid="_x0000_s15421"/>
                  </a:ext>
                  <a:ext uri="{FF2B5EF4-FFF2-40B4-BE49-F238E27FC236}">
                    <a16:creationId xmlns:a16="http://schemas.microsoft.com/office/drawing/2014/main" id="{00000000-0008-0000-0200-00003D3C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31" name="Rechthoek 830">
            <a:extLst>
              <a:ext uri="{FF2B5EF4-FFF2-40B4-BE49-F238E27FC236}">
                <a16:creationId xmlns:a16="http://schemas.microsoft.com/office/drawing/2014/main" id="{00000000-0008-0000-0200-00003F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twoCellAnchor>
    <xdr:from>
      <xdr:col>3</xdr:col>
      <xdr:colOff>60325</xdr:colOff>
      <xdr:row>162</xdr:row>
      <xdr:rowOff>241300</xdr:rowOff>
    </xdr:from>
    <xdr:to>
      <xdr:col>3</xdr:col>
      <xdr:colOff>2778125</xdr:colOff>
      <xdr:row>162</xdr:row>
      <xdr:rowOff>546100</xdr:rowOff>
    </xdr:to>
    <xdr:grpSp>
      <xdr:nvGrpSpPr>
        <xdr:cNvPr id="832" name="Groeperen 831">
          <a:extLst>
            <a:ext uri="{FF2B5EF4-FFF2-40B4-BE49-F238E27FC236}">
              <a16:creationId xmlns:a16="http://schemas.microsoft.com/office/drawing/2014/main" id="{00000000-0008-0000-0200-000040030000}"/>
            </a:ext>
          </a:extLst>
        </xdr:cNvPr>
        <xdr:cNvGrpSpPr/>
      </xdr:nvGrpSpPr>
      <xdr:grpSpPr>
        <a:xfrm>
          <a:off x="7375525" y="132943600"/>
          <a:ext cx="2717800" cy="304800"/>
          <a:chOff x="7394575" y="10147300"/>
          <a:chExt cx="2717800" cy="304800"/>
        </a:xfrm>
      </xdr:grpSpPr>
      <mc:AlternateContent xmlns:mc="http://schemas.openxmlformats.org/markup-compatibility/2006">
        <mc:Choice xmlns:a14="http://schemas.microsoft.com/office/drawing/2010/main" Requires="a14">
          <xdr:sp macro="" textlink="">
            <xdr:nvSpPr>
              <xdr:cNvPr id="15422" name="Drop Down 1086" hidden="1">
                <a:extLst>
                  <a:ext uri="{63B3BB69-23CF-44E3-9099-C40C66FF867C}">
                    <a14:compatExt spid="_x0000_s15422"/>
                  </a:ext>
                  <a:ext uri="{FF2B5EF4-FFF2-40B4-BE49-F238E27FC236}">
                    <a16:creationId xmlns:a16="http://schemas.microsoft.com/office/drawing/2014/main" id="{00000000-0008-0000-0200-00003E3C0000}"/>
                  </a:ext>
                </a:extLst>
              </xdr:cNvPr>
              <xdr:cNvSpPr/>
            </xdr:nvSpPr>
            <xdr:spPr bwMode="auto">
              <a:xfrm>
                <a:off x="7394575" y="10147300"/>
                <a:ext cx="2184400" cy="304800"/>
              </a:xfrm>
              <a:prstGeom prst="rect">
                <a:avLst/>
              </a:prstGeom>
              <a:noFill/>
              <a:ln>
                <a:noFill/>
              </a:ln>
              <a:extLst>
                <a:ext uri="{91240B29-F687-4F45-9708-019B960494DF}">
                  <a14:hiddenLine w="9525">
                    <a:noFill/>
                    <a:miter lim="800000"/>
                    <a:headEnd/>
                    <a:tailEnd/>
                  </a14:hiddenLine>
                </a:ext>
              </a:extLst>
            </xdr:spPr>
          </xdr:sp>
        </mc:Choice>
        <mc:Fallback/>
      </mc:AlternateContent>
      <xdr:sp macro="[0]!macro2_probeerders" textlink="">
        <xdr:nvSpPr>
          <xdr:cNvPr id="833" name="Rechthoek 832">
            <a:extLst>
              <a:ext uri="{FF2B5EF4-FFF2-40B4-BE49-F238E27FC236}">
                <a16:creationId xmlns:a16="http://schemas.microsoft.com/office/drawing/2014/main" id="{00000000-0008-0000-0200-000041030000}"/>
              </a:ext>
            </a:extLst>
          </xdr:cNvPr>
          <xdr:cNvSpPr/>
        </xdr:nvSpPr>
        <xdr:spPr>
          <a:xfrm>
            <a:off x="9715500" y="10191750"/>
            <a:ext cx="396875"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grpSp>
    <xdr:clientData/>
  </xdr:twoCellAnchor>
</xdr:wsDr>
</file>

<file path=xl/theme/theme1.xml><?xml version="1.0" encoding="utf-8"?>
<a:theme xmlns:a="http://schemas.openxmlformats.org/drawingml/2006/main" name="Office-th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privacy@scoutsengidsenvlaanderen.be"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6.xml"/><Relationship Id="rId21" Type="http://schemas.openxmlformats.org/officeDocument/2006/relationships/ctrlProp" Target="../ctrlProps/ctrlProp20.xml"/><Relationship Id="rId42" Type="http://schemas.openxmlformats.org/officeDocument/2006/relationships/ctrlProp" Target="../ctrlProps/ctrlProp41.xml"/><Relationship Id="rId63" Type="http://schemas.openxmlformats.org/officeDocument/2006/relationships/ctrlProp" Target="../ctrlProps/ctrlProp62.xml"/><Relationship Id="rId84" Type="http://schemas.openxmlformats.org/officeDocument/2006/relationships/ctrlProp" Target="../ctrlProps/ctrlProp83.xml"/><Relationship Id="rId138" Type="http://schemas.openxmlformats.org/officeDocument/2006/relationships/ctrlProp" Target="../ctrlProps/ctrlProp137.xml"/><Relationship Id="rId159" Type="http://schemas.openxmlformats.org/officeDocument/2006/relationships/ctrlProp" Target="../ctrlProps/ctrlProp158.xml"/><Relationship Id="rId170" Type="http://schemas.openxmlformats.org/officeDocument/2006/relationships/ctrlProp" Target="../ctrlProps/ctrlProp169.xml"/><Relationship Id="rId107" Type="http://schemas.openxmlformats.org/officeDocument/2006/relationships/ctrlProp" Target="../ctrlProps/ctrlProp106.xml"/><Relationship Id="rId11" Type="http://schemas.openxmlformats.org/officeDocument/2006/relationships/ctrlProp" Target="../ctrlProps/ctrlProp10.xml"/><Relationship Id="rId32" Type="http://schemas.openxmlformats.org/officeDocument/2006/relationships/ctrlProp" Target="../ctrlProps/ctrlProp31.xml"/><Relationship Id="rId53" Type="http://schemas.openxmlformats.org/officeDocument/2006/relationships/ctrlProp" Target="../ctrlProps/ctrlProp52.xml"/><Relationship Id="rId74" Type="http://schemas.openxmlformats.org/officeDocument/2006/relationships/ctrlProp" Target="../ctrlProps/ctrlProp73.xml"/><Relationship Id="rId128" Type="http://schemas.openxmlformats.org/officeDocument/2006/relationships/ctrlProp" Target="../ctrlProps/ctrlProp127.xml"/><Relationship Id="rId149" Type="http://schemas.openxmlformats.org/officeDocument/2006/relationships/ctrlProp" Target="../ctrlProps/ctrlProp148.xml"/><Relationship Id="rId5" Type="http://schemas.openxmlformats.org/officeDocument/2006/relationships/ctrlProp" Target="../ctrlProps/ctrlProp4.xml"/><Relationship Id="rId95" Type="http://schemas.openxmlformats.org/officeDocument/2006/relationships/ctrlProp" Target="../ctrlProps/ctrlProp94.xml"/><Relationship Id="rId160" Type="http://schemas.openxmlformats.org/officeDocument/2006/relationships/ctrlProp" Target="../ctrlProps/ctrlProp159.xml"/><Relationship Id="rId181" Type="http://schemas.openxmlformats.org/officeDocument/2006/relationships/ctrlProp" Target="../ctrlProps/ctrlProp180.xml"/><Relationship Id="rId22" Type="http://schemas.openxmlformats.org/officeDocument/2006/relationships/ctrlProp" Target="../ctrlProps/ctrlProp21.xml"/><Relationship Id="rId43" Type="http://schemas.openxmlformats.org/officeDocument/2006/relationships/ctrlProp" Target="../ctrlProps/ctrlProp42.xml"/><Relationship Id="rId64" Type="http://schemas.openxmlformats.org/officeDocument/2006/relationships/ctrlProp" Target="../ctrlProps/ctrlProp63.xml"/><Relationship Id="rId118" Type="http://schemas.openxmlformats.org/officeDocument/2006/relationships/ctrlProp" Target="../ctrlProps/ctrlProp117.xml"/><Relationship Id="rId139" Type="http://schemas.openxmlformats.org/officeDocument/2006/relationships/ctrlProp" Target="../ctrlProps/ctrlProp138.xml"/><Relationship Id="rId85" Type="http://schemas.openxmlformats.org/officeDocument/2006/relationships/ctrlProp" Target="../ctrlProps/ctrlProp84.xml"/><Relationship Id="rId150" Type="http://schemas.openxmlformats.org/officeDocument/2006/relationships/ctrlProp" Target="../ctrlProps/ctrlProp149.xml"/><Relationship Id="rId171" Type="http://schemas.openxmlformats.org/officeDocument/2006/relationships/ctrlProp" Target="../ctrlProps/ctrlProp170.xml"/><Relationship Id="rId12" Type="http://schemas.openxmlformats.org/officeDocument/2006/relationships/ctrlProp" Target="../ctrlProps/ctrlProp11.xml"/><Relationship Id="rId33" Type="http://schemas.openxmlformats.org/officeDocument/2006/relationships/ctrlProp" Target="../ctrlProps/ctrlProp32.xml"/><Relationship Id="rId108" Type="http://schemas.openxmlformats.org/officeDocument/2006/relationships/ctrlProp" Target="../ctrlProps/ctrlProp107.xml"/><Relationship Id="rId129" Type="http://schemas.openxmlformats.org/officeDocument/2006/relationships/ctrlProp" Target="../ctrlProps/ctrlProp128.xml"/><Relationship Id="rId54" Type="http://schemas.openxmlformats.org/officeDocument/2006/relationships/ctrlProp" Target="../ctrlProps/ctrlProp53.xml"/><Relationship Id="rId75" Type="http://schemas.openxmlformats.org/officeDocument/2006/relationships/ctrlProp" Target="../ctrlProps/ctrlProp74.xml"/><Relationship Id="rId96" Type="http://schemas.openxmlformats.org/officeDocument/2006/relationships/ctrlProp" Target="../ctrlProps/ctrlProp95.xml"/><Relationship Id="rId140" Type="http://schemas.openxmlformats.org/officeDocument/2006/relationships/ctrlProp" Target="../ctrlProps/ctrlProp139.xml"/><Relationship Id="rId161" Type="http://schemas.openxmlformats.org/officeDocument/2006/relationships/ctrlProp" Target="../ctrlProps/ctrlProp160.xml"/><Relationship Id="rId182" Type="http://schemas.openxmlformats.org/officeDocument/2006/relationships/ctrlProp" Target="../ctrlProps/ctrlProp181.xml"/><Relationship Id="rId6" Type="http://schemas.openxmlformats.org/officeDocument/2006/relationships/ctrlProp" Target="../ctrlProps/ctrlProp5.xml"/><Relationship Id="rId23" Type="http://schemas.openxmlformats.org/officeDocument/2006/relationships/ctrlProp" Target="../ctrlProps/ctrlProp22.xml"/><Relationship Id="rId119" Type="http://schemas.openxmlformats.org/officeDocument/2006/relationships/ctrlProp" Target="../ctrlProps/ctrlProp118.xml"/><Relationship Id="rId44" Type="http://schemas.openxmlformats.org/officeDocument/2006/relationships/ctrlProp" Target="../ctrlProps/ctrlProp43.xml"/><Relationship Id="rId65" Type="http://schemas.openxmlformats.org/officeDocument/2006/relationships/ctrlProp" Target="../ctrlProps/ctrlProp64.xml"/><Relationship Id="rId86" Type="http://schemas.openxmlformats.org/officeDocument/2006/relationships/ctrlProp" Target="../ctrlProps/ctrlProp85.xml"/><Relationship Id="rId130" Type="http://schemas.openxmlformats.org/officeDocument/2006/relationships/ctrlProp" Target="../ctrlProps/ctrlProp129.xml"/><Relationship Id="rId151" Type="http://schemas.openxmlformats.org/officeDocument/2006/relationships/ctrlProp" Target="../ctrlProps/ctrlProp150.xml"/><Relationship Id="rId172" Type="http://schemas.openxmlformats.org/officeDocument/2006/relationships/ctrlProp" Target="../ctrlProps/ctrlProp171.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109" Type="http://schemas.openxmlformats.org/officeDocument/2006/relationships/ctrlProp" Target="../ctrlProps/ctrlProp10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97" Type="http://schemas.openxmlformats.org/officeDocument/2006/relationships/ctrlProp" Target="../ctrlProps/ctrlProp96.xml"/><Relationship Id="rId104" Type="http://schemas.openxmlformats.org/officeDocument/2006/relationships/ctrlProp" Target="../ctrlProps/ctrlProp103.xml"/><Relationship Id="rId120" Type="http://schemas.openxmlformats.org/officeDocument/2006/relationships/ctrlProp" Target="../ctrlProps/ctrlProp119.xml"/><Relationship Id="rId125" Type="http://schemas.openxmlformats.org/officeDocument/2006/relationships/ctrlProp" Target="../ctrlProps/ctrlProp124.xml"/><Relationship Id="rId141" Type="http://schemas.openxmlformats.org/officeDocument/2006/relationships/ctrlProp" Target="../ctrlProps/ctrlProp140.xml"/><Relationship Id="rId146" Type="http://schemas.openxmlformats.org/officeDocument/2006/relationships/ctrlProp" Target="../ctrlProps/ctrlProp145.xml"/><Relationship Id="rId167" Type="http://schemas.openxmlformats.org/officeDocument/2006/relationships/ctrlProp" Target="../ctrlProps/ctrlProp166.xml"/><Relationship Id="rId188" Type="http://schemas.openxmlformats.org/officeDocument/2006/relationships/ctrlProp" Target="../ctrlProps/ctrlProp187.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162" Type="http://schemas.openxmlformats.org/officeDocument/2006/relationships/ctrlProp" Target="../ctrlProps/ctrlProp161.xml"/><Relationship Id="rId183" Type="http://schemas.openxmlformats.org/officeDocument/2006/relationships/ctrlProp" Target="../ctrlProps/ctrlProp182.xml"/><Relationship Id="rId2" Type="http://schemas.openxmlformats.org/officeDocument/2006/relationships/drawing" Target="../drawings/drawing3.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 Id="rId87" Type="http://schemas.openxmlformats.org/officeDocument/2006/relationships/ctrlProp" Target="../ctrlProps/ctrlProp86.xml"/><Relationship Id="rId110" Type="http://schemas.openxmlformats.org/officeDocument/2006/relationships/ctrlProp" Target="../ctrlProps/ctrlProp109.xml"/><Relationship Id="rId115" Type="http://schemas.openxmlformats.org/officeDocument/2006/relationships/ctrlProp" Target="../ctrlProps/ctrlProp114.xml"/><Relationship Id="rId131" Type="http://schemas.openxmlformats.org/officeDocument/2006/relationships/ctrlProp" Target="../ctrlProps/ctrlProp130.xml"/><Relationship Id="rId136" Type="http://schemas.openxmlformats.org/officeDocument/2006/relationships/ctrlProp" Target="../ctrlProps/ctrlProp135.xml"/><Relationship Id="rId157" Type="http://schemas.openxmlformats.org/officeDocument/2006/relationships/ctrlProp" Target="../ctrlProps/ctrlProp156.xml"/><Relationship Id="rId178" Type="http://schemas.openxmlformats.org/officeDocument/2006/relationships/ctrlProp" Target="../ctrlProps/ctrlProp177.xml"/><Relationship Id="rId61" Type="http://schemas.openxmlformats.org/officeDocument/2006/relationships/ctrlProp" Target="../ctrlProps/ctrlProp60.xml"/><Relationship Id="rId82" Type="http://schemas.openxmlformats.org/officeDocument/2006/relationships/ctrlProp" Target="../ctrlProps/ctrlProp81.xml"/><Relationship Id="rId152" Type="http://schemas.openxmlformats.org/officeDocument/2006/relationships/ctrlProp" Target="../ctrlProps/ctrlProp151.xml"/><Relationship Id="rId173" Type="http://schemas.openxmlformats.org/officeDocument/2006/relationships/ctrlProp" Target="../ctrlProps/ctrlProp172.xml"/><Relationship Id="rId19" Type="http://schemas.openxmlformats.org/officeDocument/2006/relationships/ctrlProp" Target="../ctrlProps/ctrlProp18.xml"/><Relationship Id="rId14" Type="http://schemas.openxmlformats.org/officeDocument/2006/relationships/ctrlProp" Target="../ctrlProps/ctrlProp13.xml"/><Relationship Id="rId30" Type="http://schemas.openxmlformats.org/officeDocument/2006/relationships/ctrlProp" Target="../ctrlProps/ctrlProp29.xml"/><Relationship Id="rId35" Type="http://schemas.openxmlformats.org/officeDocument/2006/relationships/ctrlProp" Target="../ctrlProps/ctrlProp34.xml"/><Relationship Id="rId56" Type="http://schemas.openxmlformats.org/officeDocument/2006/relationships/ctrlProp" Target="../ctrlProps/ctrlProp55.xml"/><Relationship Id="rId77" Type="http://schemas.openxmlformats.org/officeDocument/2006/relationships/ctrlProp" Target="../ctrlProps/ctrlProp76.xml"/><Relationship Id="rId100" Type="http://schemas.openxmlformats.org/officeDocument/2006/relationships/ctrlProp" Target="../ctrlProps/ctrlProp99.xml"/><Relationship Id="rId105" Type="http://schemas.openxmlformats.org/officeDocument/2006/relationships/ctrlProp" Target="../ctrlProps/ctrlProp104.xml"/><Relationship Id="rId126" Type="http://schemas.openxmlformats.org/officeDocument/2006/relationships/ctrlProp" Target="../ctrlProps/ctrlProp125.xml"/><Relationship Id="rId147" Type="http://schemas.openxmlformats.org/officeDocument/2006/relationships/ctrlProp" Target="../ctrlProps/ctrlProp146.xml"/><Relationship Id="rId168" Type="http://schemas.openxmlformats.org/officeDocument/2006/relationships/ctrlProp" Target="../ctrlProps/ctrlProp167.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93" Type="http://schemas.openxmlformats.org/officeDocument/2006/relationships/ctrlProp" Target="../ctrlProps/ctrlProp92.xml"/><Relationship Id="rId98" Type="http://schemas.openxmlformats.org/officeDocument/2006/relationships/ctrlProp" Target="../ctrlProps/ctrlProp97.xml"/><Relationship Id="rId121" Type="http://schemas.openxmlformats.org/officeDocument/2006/relationships/ctrlProp" Target="../ctrlProps/ctrlProp120.xml"/><Relationship Id="rId142" Type="http://schemas.openxmlformats.org/officeDocument/2006/relationships/ctrlProp" Target="../ctrlProps/ctrlProp141.xml"/><Relationship Id="rId163" Type="http://schemas.openxmlformats.org/officeDocument/2006/relationships/ctrlProp" Target="../ctrlProps/ctrlProp162.xml"/><Relationship Id="rId184" Type="http://schemas.openxmlformats.org/officeDocument/2006/relationships/ctrlProp" Target="../ctrlProps/ctrlProp183.xml"/><Relationship Id="rId189" Type="http://schemas.openxmlformats.org/officeDocument/2006/relationships/ctrlProp" Target="../ctrlProps/ctrlProp188.xml"/><Relationship Id="rId3" Type="http://schemas.openxmlformats.org/officeDocument/2006/relationships/vmlDrawing" Target="../drawings/vmlDrawing2.vml"/><Relationship Id="rId25" Type="http://schemas.openxmlformats.org/officeDocument/2006/relationships/ctrlProp" Target="../ctrlProps/ctrlProp24.xml"/><Relationship Id="rId46" Type="http://schemas.openxmlformats.org/officeDocument/2006/relationships/ctrlProp" Target="../ctrlProps/ctrlProp45.xml"/><Relationship Id="rId67" Type="http://schemas.openxmlformats.org/officeDocument/2006/relationships/ctrlProp" Target="../ctrlProps/ctrlProp66.xml"/><Relationship Id="rId116" Type="http://schemas.openxmlformats.org/officeDocument/2006/relationships/ctrlProp" Target="../ctrlProps/ctrlProp115.xml"/><Relationship Id="rId137" Type="http://schemas.openxmlformats.org/officeDocument/2006/relationships/ctrlProp" Target="../ctrlProps/ctrlProp136.xml"/><Relationship Id="rId158" Type="http://schemas.openxmlformats.org/officeDocument/2006/relationships/ctrlProp" Target="../ctrlProps/ctrlProp157.xml"/><Relationship Id="rId20" Type="http://schemas.openxmlformats.org/officeDocument/2006/relationships/ctrlProp" Target="../ctrlProps/ctrlProp19.xml"/><Relationship Id="rId41" Type="http://schemas.openxmlformats.org/officeDocument/2006/relationships/ctrlProp" Target="../ctrlProps/ctrlProp40.xml"/><Relationship Id="rId62" Type="http://schemas.openxmlformats.org/officeDocument/2006/relationships/ctrlProp" Target="../ctrlProps/ctrlProp61.xml"/><Relationship Id="rId83" Type="http://schemas.openxmlformats.org/officeDocument/2006/relationships/ctrlProp" Target="../ctrlProps/ctrlProp82.xml"/><Relationship Id="rId88" Type="http://schemas.openxmlformats.org/officeDocument/2006/relationships/ctrlProp" Target="../ctrlProps/ctrlProp87.xml"/><Relationship Id="rId111" Type="http://schemas.openxmlformats.org/officeDocument/2006/relationships/ctrlProp" Target="../ctrlProps/ctrlProp110.xml"/><Relationship Id="rId132" Type="http://schemas.openxmlformats.org/officeDocument/2006/relationships/ctrlProp" Target="../ctrlProps/ctrlProp131.xml"/><Relationship Id="rId153" Type="http://schemas.openxmlformats.org/officeDocument/2006/relationships/ctrlProp" Target="../ctrlProps/ctrlProp152.xml"/><Relationship Id="rId174" Type="http://schemas.openxmlformats.org/officeDocument/2006/relationships/ctrlProp" Target="../ctrlProps/ctrlProp173.xml"/><Relationship Id="rId179" Type="http://schemas.openxmlformats.org/officeDocument/2006/relationships/ctrlProp" Target="../ctrlProps/ctrlProp178.xml"/><Relationship Id="rId190" Type="http://schemas.openxmlformats.org/officeDocument/2006/relationships/ctrlProp" Target="../ctrlProps/ctrlProp189.xml"/><Relationship Id="rId15" Type="http://schemas.openxmlformats.org/officeDocument/2006/relationships/ctrlProp" Target="../ctrlProps/ctrlProp14.xml"/><Relationship Id="rId36" Type="http://schemas.openxmlformats.org/officeDocument/2006/relationships/ctrlProp" Target="../ctrlProps/ctrlProp35.xml"/><Relationship Id="rId57" Type="http://schemas.openxmlformats.org/officeDocument/2006/relationships/ctrlProp" Target="../ctrlProps/ctrlProp56.xml"/><Relationship Id="rId106" Type="http://schemas.openxmlformats.org/officeDocument/2006/relationships/ctrlProp" Target="../ctrlProps/ctrlProp105.xml"/><Relationship Id="rId127" Type="http://schemas.openxmlformats.org/officeDocument/2006/relationships/ctrlProp" Target="../ctrlProps/ctrlProp126.xml"/><Relationship Id="rId10" Type="http://schemas.openxmlformats.org/officeDocument/2006/relationships/ctrlProp" Target="../ctrlProps/ctrlProp9.xml"/><Relationship Id="rId31" Type="http://schemas.openxmlformats.org/officeDocument/2006/relationships/ctrlProp" Target="../ctrlProps/ctrlProp30.xml"/><Relationship Id="rId52" Type="http://schemas.openxmlformats.org/officeDocument/2006/relationships/ctrlProp" Target="../ctrlProps/ctrlProp51.xml"/><Relationship Id="rId73" Type="http://schemas.openxmlformats.org/officeDocument/2006/relationships/ctrlProp" Target="../ctrlProps/ctrlProp72.xml"/><Relationship Id="rId78" Type="http://schemas.openxmlformats.org/officeDocument/2006/relationships/ctrlProp" Target="../ctrlProps/ctrlProp77.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122" Type="http://schemas.openxmlformats.org/officeDocument/2006/relationships/ctrlProp" Target="../ctrlProps/ctrlProp121.xml"/><Relationship Id="rId143" Type="http://schemas.openxmlformats.org/officeDocument/2006/relationships/ctrlProp" Target="../ctrlProps/ctrlProp142.xml"/><Relationship Id="rId148" Type="http://schemas.openxmlformats.org/officeDocument/2006/relationships/ctrlProp" Target="../ctrlProps/ctrlProp147.xml"/><Relationship Id="rId164" Type="http://schemas.openxmlformats.org/officeDocument/2006/relationships/ctrlProp" Target="../ctrlProps/ctrlProp163.xml"/><Relationship Id="rId169" Type="http://schemas.openxmlformats.org/officeDocument/2006/relationships/ctrlProp" Target="../ctrlProps/ctrlProp168.xml"/><Relationship Id="rId185" Type="http://schemas.openxmlformats.org/officeDocument/2006/relationships/ctrlProp" Target="../ctrlProps/ctrlProp184.xml"/><Relationship Id="rId4" Type="http://schemas.openxmlformats.org/officeDocument/2006/relationships/ctrlProp" Target="../ctrlProps/ctrlProp3.xml"/><Relationship Id="rId9" Type="http://schemas.openxmlformats.org/officeDocument/2006/relationships/ctrlProp" Target="../ctrlProps/ctrlProp8.xml"/><Relationship Id="rId180" Type="http://schemas.openxmlformats.org/officeDocument/2006/relationships/ctrlProp" Target="../ctrlProps/ctrlProp179.xml"/><Relationship Id="rId26" Type="http://schemas.openxmlformats.org/officeDocument/2006/relationships/ctrlProp" Target="../ctrlProps/ctrlProp25.xml"/><Relationship Id="rId47" Type="http://schemas.openxmlformats.org/officeDocument/2006/relationships/ctrlProp" Target="../ctrlProps/ctrlProp46.xml"/><Relationship Id="rId68" Type="http://schemas.openxmlformats.org/officeDocument/2006/relationships/ctrlProp" Target="../ctrlProps/ctrlProp67.xml"/><Relationship Id="rId89" Type="http://schemas.openxmlformats.org/officeDocument/2006/relationships/ctrlProp" Target="../ctrlProps/ctrlProp88.xml"/><Relationship Id="rId112" Type="http://schemas.openxmlformats.org/officeDocument/2006/relationships/ctrlProp" Target="../ctrlProps/ctrlProp111.xml"/><Relationship Id="rId133" Type="http://schemas.openxmlformats.org/officeDocument/2006/relationships/ctrlProp" Target="../ctrlProps/ctrlProp132.xml"/><Relationship Id="rId154" Type="http://schemas.openxmlformats.org/officeDocument/2006/relationships/ctrlProp" Target="../ctrlProps/ctrlProp153.xml"/><Relationship Id="rId175" Type="http://schemas.openxmlformats.org/officeDocument/2006/relationships/ctrlProp" Target="../ctrlProps/ctrlProp174.xml"/><Relationship Id="rId16" Type="http://schemas.openxmlformats.org/officeDocument/2006/relationships/ctrlProp" Target="../ctrlProps/ctrlProp15.xml"/><Relationship Id="rId37" Type="http://schemas.openxmlformats.org/officeDocument/2006/relationships/ctrlProp" Target="../ctrlProps/ctrlProp36.xml"/><Relationship Id="rId58" Type="http://schemas.openxmlformats.org/officeDocument/2006/relationships/ctrlProp" Target="../ctrlProps/ctrlProp57.xml"/><Relationship Id="rId79" Type="http://schemas.openxmlformats.org/officeDocument/2006/relationships/ctrlProp" Target="../ctrlProps/ctrlProp78.xml"/><Relationship Id="rId102" Type="http://schemas.openxmlformats.org/officeDocument/2006/relationships/ctrlProp" Target="../ctrlProps/ctrlProp101.xml"/><Relationship Id="rId123" Type="http://schemas.openxmlformats.org/officeDocument/2006/relationships/ctrlProp" Target="../ctrlProps/ctrlProp122.xml"/><Relationship Id="rId144" Type="http://schemas.openxmlformats.org/officeDocument/2006/relationships/ctrlProp" Target="../ctrlProps/ctrlProp143.xml"/><Relationship Id="rId90" Type="http://schemas.openxmlformats.org/officeDocument/2006/relationships/ctrlProp" Target="../ctrlProps/ctrlProp89.xml"/><Relationship Id="rId165" Type="http://schemas.openxmlformats.org/officeDocument/2006/relationships/ctrlProp" Target="../ctrlProps/ctrlProp164.xml"/><Relationship Id="rId186" Type="http://schemas.openxmlformats.org/officeDocument/2006/relationships/ctrlProp" Target="../ctrlProps/ctrlProp185.xml"/><Relationship Id="rId27" Type="http://schemas.openxmlformats.org/officeDocument/2006/relationships/ctrlProp" Target="../ctrlProps/ctrlProp26.xml"/><Relationship Id="rId48" Type="http://schemas.openxmlformats.org/officeDocument/2006/relationships/ctrlProp" Target="../ctrlProps/ctrlProp47.xml"/><Relationship Id="rId69" Type="http://schemas.openxmlformats.org/officeDocument/2006/relationships/ctrlProp" Target="../ctrlProps/ctrlProp68.xml"/><Relationship Id="rId113" Type="http://schemas.openxmlformats.org/officeDocument/2006/relationships/ctrlProp" Target="../ctrlProps/ctrlProp112.xml"/><Relationship Id="rId134" Type="http://schemas.openxmlformats.org/officeDocument/2006/relationships/ctrlProp" Target="../ctrlProps/ctrlProp133.xml"/><Relationship Id="rId80" Type="http://schemas.openxmlformats.org/officeDocument/2006/relationships/ctrlProp" Target="../ctrlProps/ctrlProp79.xml"/><Relationship Id="rId155" Type="http://schemas.openxmlformats.org/officeDocument/2006/relationships/ctrlProp" Target="../ctrlProps/ctrlProp154.xml"/><Relationship Id="rId176" Type="http://schemas.openxmlformats.org/officeDocument/2006/relationships/ctrlProp" Target="../ctrlProps/ctrlProp175.xml"/><Relationship Id="rId17" Type="http://schemas.openxmlformats.org/officeDocument/2006/relationships/ctrlProp" Target="../ctrlProps/ctrlProp16.xml"/><Relationship Id="rId38" Type="http://schemas.openxmlformats.org/officeDocument/2006/relationships/ctrlProp" Target="../ctrlProps/ctrlProp37.xml"/><Relationship Id="rId59" Type="http://schemas.openxmlformats.org/officeDocument/2006/relationships/ctrlProp" Target="../ctrlProps/ctrlProp58.xml"/><Relationship Id="rId103" Type="http://schemas.openxmlformats.org/officeDocument/2006/relationships/ctrlProp" Target="../ctrlProps/ctrlProp102.xml"/><Relationship Id="rId124" Type="http://schemas.openxmlformats.org/officeDocument/2006/relationships/ctrlProp" Target="../ctrlProps/ctrlProp123.xml"/><Relationship Id="rId70" Type="http://schemas.openxmlformats.org/officeDocument/2006/relationships/ctrlProp" Target="../ctrlProps/ctrlProp69.xml"/><Relationship Id="rId91" Type="http://schemas.openxmlformats.org/officeDocument/2006/relationships/ctrlProp" Target="../ctrlProps/ctrlProp90.xml"/><Relationship Id="rId145" Type="http://schemas.openxmlformats.org/officeDocument/2006/relationships/ctrlProp" Target="../ctrlProps/ctrlProp144.xml"/><Relationship Id="rId166" Type="http://schemas.openxmlformats.org/officeDocument/2006/relationships/ctrlProp" Target="../ctrlProps/ctrlProp165.xml"/><Relationship Id="rId187" Type="http://schemas.openxmlformats.org/officeDocument/2006/relationships/ctrlProp" Target="../ctrlProps/ctrlProp186.xml"/><Relationship Id="rId1" Type="http://schemas.openxmlformats.org/officeDocument/2006/relationships/printerSettings" Target="../printerSettings/printerSettings3.bin"/><Relationship Id="rId28" Type="http://schemas.openxmlformats.org/officeDocument/2006/relationships/ctrlProp" Target="../ctrlProps/ctrlProp27.xml"/><Relationship Id="rId49" Type="http://schemas.openxmlformats.org/officeDocument/2006/relationships/ctrlProp" Target="../ctrlProps/ctrlProp48.xml"/><Relationship Id="rId114" Type="http://schemas.openxmlformats.org/officeDocument/2006/relationships/ctrlProp" Target="../ctrlProps/ctrlProp113.xml"/><Relationship Id="rId60" Type="http://schemas.openxmlformats.org/officeDocument/2006/relationships/ctrlProp" Target="../ctrlProps/ctrlProp59.xml"/><Relationship Id="rId81" Type="http://schemas.openxmlformats.org/officeDocument/2006/relationships/ctrlProp" Target="../ctrlProps/ctrlProp80.xml"/><Relationship Id="rId135" Type="http://schemas.openxmlformats.org/officeDocument/2006/relationships/ctrlProp" Target="../ctrlProps/ctrlProp134.xml"/><Relationship Id="rId156" Type="http://schemas.openxmlformats.org/officeDocument/2006/relationships/ctrlProp" Target="../ctrlProps/ctrlProp155.xml"/><Relationship Id="rId177" Type="http://schemas.openxmlformats.org/officeDocument/2006/relationships/ctrlProp" Target="../ctrlProps/ctrlProp176.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pageSetUpPr fitToPage="1"/>
  </sheetPr>
  <dimension ref="B1:C54"/>
  <sheetViews>
    <sheetView showGridLines="0" topLeftCell="A16" zoomScale="115" zoomScaleNormal="115" zoomScalePageLayoutView="115" workbookViewId="0">
      <selection activeCell="G136" sqref="G136"/>
    </sheetView>
  </sheetViews>
  <sheetFormatPr defaultColWidth="11.19921875" defaultRowHeight="15.6"/>
  <cols>
    <col min="1" max="1" width="1.69921875" customWidth="1"/>
    <col min="2" max="2" width="74.69921875" customWidth="1"/>
    <col min="3" max="3" width="1.69921875" customWidth="1"/>
    <col min="4" max="4" width="2.796875" customWidth="1"/>
  </cols>
  <sheetData>
    <row r="1" spans="2:2" ht="16.2">
      <c r="B1" s="26"/>
    </row>
    <row r="2" spans="2:2">
      <c r="B2" s="27"/>
    </row>
    <row r="3" spans="2:2">
      <c r="B3" s="27"/>
    </row>
    <row r="4" spans="2:2">
      <c r="B4" s="27"/>
    </row>
    <row r="5" spans="2:2" ht="16.2">
      <c r="B5" s="28"/>
    </row>
    <row r="6" spans="2:2">
      <c r="B6" s="27"/>
    </row>
    <row r="7" spans="2:2">
      <c r="B7" s="27"/>
    </row>
    <row r="8" spans="2:2" ht="16.2">
      <c r="B8" s="29"/>
    </row>
    <row r="9" spans="2:2">
      <c r="B9" s="30"/>
    </row>
    <row r="10" spans="2:2">
      <c r="B10" s="27"/>
    </row>
    <row r="11" spans="2:2">
      <c r="B11" s="30"/>
    </row>
    <row r="12" spans="2:2">
      <c r="B12" s="27"/>
    </row>
    <row r="13" spans="2:2">
      <c r="B13" s="27"/>
    </row>
    <row r="14" spans="2:2">
      <c r="B14" s="27"/>
    </row>
    <row r="15" spans="2:2">
      <c r="B15" s="27"/>
    </row>
    <row r="16" spans="2:2">
      <c r="B16" s="27"/>
    </row>
    <row r="17" spans="2:3">
      <c r="B17" s="30"/>
    </row>
    <row r="18" spans="2:3">
      <c r="B18" s="27"/>
    </row>
    <row r="19" spans="2:3">
      <c r="B19" s="30"/>
    </row>
    <row r="20" spans="2:3">
      <c r="B20" s="27"/>
    </row>
    <row r="21" spans="2:3">
      <c r="B21" s="31"/>
    </row>
    <row r="22" spans="2:3">
      <c r="B22" s="27"/>
    </row>
    <row r="23" spans="2:3">
      <c r="B23" s="32"/>
      <c r="C23" s="33"/>
    </row>
    <row r="24" spans="2:3">
      <c r="B24" s="32"/>
      <c r="C24" s="33"/>
    </row>
    <row r="25" spans="2:3">
      <c r="B25" s="32"/>
      <c r="C25" s="33"/>
    </row>
    <row r="26" spans="2:3">
      <c r="B26" s="27"/>
    </row>
    <row r="27" spans="2:3">
      <c r="B27" s="27"/>
    </row>
    <row r="28" spans="2:3">
      <c r="B28" s="27"/>
    </row>
    <row r="30" spans="2:3">
      <c r="B30" s="34"/>
    </row>
    <row r="31" spans="2:3" ht="16.2">
      <c r="B31" s="29"/>
    </row>
    <row r="32" spans="2:3">
      <c r="B32" s="27"/>
    </row>
    <row r="33" spans="2:2">
      <c r="B33" s="35"/>
    </row>
    <row r="34" spans="2:2">
      <c r="B34" s="27"/>
    </row>
    <row r="35" spans="2:2">
      <c r="B35" s="27"/>
    </row>
    <row r="36" spans="2:2">
      <c r="B36" s="35"/>
    </row>
    <row r="37" spans="2:2">
      <c r="B37" s="27"/>
    </row>
    <row r="38" spans="2:2">
      <c r="B38" s="27"/>
    </row>
    <row r="39" spans="2:2">
      <c r="B39" s="27"/>
    </row>
    <row r="40" spans="2:2">
      <c r="B40" s="27"/>
    </row>
    <row r="41" spans="2:2">
      <c r="B41" s="35"/>
    </row>
    <row r="42" spans="2:2">
      <c r="B42" s="27"/>
    </row>
    <row r="43" spans="2:2">
      <c r="B43" s="35"/>
    </row>
    <row r="44" spans="2:2">
      <c r="B44" s="27"/>
    </row>
    <row r="45" spans="2:2">
      <c r="B45" s="27"/>
    </row>
    <row r="46" spans="2:2">
      <c r="B46" s="27"/>
    </row>
    <row r="47" spans="2:2">
      <c r="B47" s="27"/>
    </row>
    <row r="48" spans="2:2">
      <c r="B48" s="27"/>
    </row>
    <row r="49" spans="2:2">
      <c r="B49" s="27"/>
    </row>
    <row r="50" spans="2:2">
      <c r="B50" s="34"/>
    </row>
    <row r="51" spans="2:2">
      <c r="B51" s="34"/>
    </row>
    <row r="52" spans="2:2">
      <c r="B52" s="34"/>
    </row>
    <row r="53" spans="2:2">
      <c r="B53" s="34"/>
    </row>
    <row r="54" spans="2:2">
      <c r="B54" s="34"/>
    </row>
  </sheetData>
  <pageMargins left="0.7" right="0.7" top="0.75" bottom="0.75" header="0.3" footer="0.3"/>
  <pageSetup paperSize="9" scale="87"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G18"/>
  <sheetViews>
    <sheetView showGridLines="0" workbookViewId="0">
      <selection activeCell="G5" sqref="G5"/>
    </sheetView>
  </sheetViews>
  <sheetFormatPr defaultColWidth="11.19921875" defaultRowHeight="36" customHeight="1"/>
  <cols>
    <col min="1" max="1" width="21.19921875" style="2" customWidth="1"/>
    <col min="2" max="2" width="42" customWidth="1"/>
    <col min="3" max="3" width="24.796875" style="5" customWidth="1"/>
    <col min="5" max="5" width="10.796875" customWidth="1"/>
    <col min="7" max="7" width="20.19921875" bestFit="1" customWidth="1"/>
  </cols>
  <sheetData>
    <row r="1" spans="1:7" ht="36" customHeight="1">
      <c r="A1" s="65" t="s">
        <v>37</v>
      </c>
      <c r="B1" s="66"/>
    </row>
    <row r="2" spans="1:7" ht="36" customHeight="1">
      <c r="A2" s="24" t="s">
        <v>55</v>
      </c>
      <c r="B2" s="9" t="s">
        <v>124</v>
      </c>
    </row>
    <row r="3" spans="1:7" ht="36" customHeight="1">
      <c r="A3" s="24" t="s">
        <v>50</v>
      </c>
      <c r="B3" s="9" t="s">
        <v>122</v>
      </c>
    </row>
    <row r="4" spans="1:7" ht="36" customHeight="1">
      <c r="A4" s="24" t="s">
        <v>123</v>
      </c>
      <c r="B4" s="19" t="s">
        <v>121</v>
      </c>
    </row>
    <row r="5" spans="1:7" ht="78" customHeight="1">
      <c r="A5" s="24" t="s">
        <v>125</v>
      </c>
      <c r="B5" s="9" t="s">
        <v>130</v>
      </c>
    </row>
    <row r="7" spans="1:7" s="1" customFormat="1" ht="36" customHeight="1">
      <c r="A7" s="65" t="s">
        <v>21</v>
      </c>
      <c r="B7" s="66"/>
      <c r="C7" s="6"/>
    </row>
    <row r="8" spans="1:7" s="1" customFormat="1" ht="36" customHeight="1">
      <c r="A8" s="24" t="s">
        <v>22</v>
      </c>
      <c r="B8" s="9"/>
      <c r="C8" s="6"/>
    </row>
    <row r="9" spans="1:7" s="1" customFormat="1" ht="36" customHeight="1">
      <c r="A9" s="24" t="s">
        <v>23</v>
      </c>
      <c r="B9" s="9"/>
      <c r="C9" s="6"/>
      <c r="G9" s="7"/>
    </row>
    <row r="10" spans="1:7" s="1" customFormat="1" ht="36" customHeight="1">
      <c r="A10" s="24" t="s">
        <v>206</v>
      </c>
      <c r="B10" s="20"/>
      <c r="C10" s="6"/>
      <c r="G10" s="7"/>
    </row>
    <row r="11" spans="1:7" s="1" customFormat="1" ht="36" customHeight="1">
      <c r="A11" s="24" t="s">
        <v>207</v>
      </c>
      <c r="B11" s="9"/>
      <c r="C11" s="6"/>
      <c r="G11" s="7"/>
    </row>
    <row r="12" spans="1:7" s="1" customFormat="1" ht="36" customHeight="1">
      <c r="A12" s="24" t="s">
        <v>42</v>
      </c>
      <c r="B12" s="21"/>
      <c r="C12" s="6">
        <v>1</v>
      </c>
    </row>
    <row r="13" spans="1:7" ht="36" customHeight="1">
      <c r="A13" s="25" t="s">
        <v>108</v>
      </c>
      <c r="B13" s="22"/>
      <c r="G13" s="8"/>
    </row>
    <row r="14" spans="1:7" ht="36" customHeight="1">
      <c r="A14" s="25" t="s">
        <v>217</v>
      </c>
      <c r="B14" s="20"/>
      <c r="C14" s="63" t="s">
        <v>221</v>
      </c>
      <c r="G14" s="8"/>
    </row>
    <row r="15" spans="1:7" ht="36" customHeight="1">
      <c r="A15" s="3"/>
      <c r="B15" s="4"/>
    </row>
    <row r="16" spans="1:7" ht="36" customHeight="1">
      <c r="A16" s="65" t="s">
        <v>127</v>
      </c>
      <c r="B16" s="66"/>
    </row>
    <row r="17" spans="1:2" ht="36" customHeight="1">
      <c r="A17" s="24" t="s">
        <v>126</v>
      </c>
      <c r="B17" s="9"/>
    </row>
    <row r="18" spans="1:2" ht="36" customHeight="1">
      <c r="A18" s="24" t="s">
        <v>128</v>
      </c>
      <c r="B18" s="23"/>
    </row>
  </sheetData>
  <mergeCells count="3">
    <mergeCell ref="A7:B7"/>
    <mergeCell ref="A1:B1"/>
    <mergeCell ref="A16:B16"/>
  </mergeCells>
  <hyperlinks>
    <hyperlink ref="B4" r:id="rId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9217" r:id="rId5" name="Option Button 1">
              <controlPr defaultSize="0" autoFill="0" autoLine="0" autoPict="0" macro="[0]!macro1_eigenWebsite">
                <anchor moveWithCells="1">
                  <from>
                    <xdr:col>1</xdr:col>
                    <xdr:colOff>213360</xdr:colOff>
                    <xdr:row>11</xdr:row>
                    <xdr:rowOff>114300</xdr:rowOff>
                  </from>
                  <to>
                    <xdr:col>1</xdr:col>
                    <xdr:colOff>739140</xdr:colOff>
                    <xdr:row>11</xdr:row>
                    <xdr:rowOff>381000</xdr:rowOff>
                  </to>
                </anchor>
              </controlPr>
            </control>
          </mc:Choice>
        </mc:AlternateContent>
        <mc:AlternateContent xmlns:mc="http://schemas.openxmlformats.org/markup-compatibility/2006">
          <mc:Choice Requires="x14">
            <control shapeId="9218" r:id="rId6" name="Option Button 2">
              <controlPr defaultSize="0" autoFill="0" autoLine="0" autoPict="0" macro="[0]!macro1_eigenWebsite">
                <anchor moveWithCells="1">
                  <from>
                    <xdr:col>1</xdr:col>
                    <xdr:colOff>746760</xdr:colOff>
                    <xdr:row>11</xdr:row>
                    <xdr:rowOff>114300</xdr:rowOff>
                  </from>
                  <to>
                    <xdr:col>1</xdr:col>
                    <xdr:colOff>1348740</xdr:colOff>
                    <xdr:row>11</xdr:row>
                    <xdr:rowOff>381000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R186"/>
  <sheetViews>
    <sheetView zoomScale="80" zoomScaleNormal="80" zoomScalePageLayoutView="80" workbookViewId="0">
      <selection activeCell="E150" sqref="E1:I1048576"/>
    </sheetView>
  </sheetViews>
  <sheetFormatPr defaultColWidth="10.796875" defaultRowHeight="64.95" customHeight="1"/>
  <cols>
    <col min="1" max="2" width="12" style="2" customWidth="1"/>
    <col min="3" max="3" width="72" style="18" customWidth="1"/>
    <col min="4" max="4" width="96" style="2" customWidth="1"/>
    <col min="5" max="5" width="24" style="38" hidden="1" customWidth="1"/>
    <col min="6" max="9" width="48" style="37" hidden="1" customWidth="1"/>
    <col min="10" max="18" width="48" style="15" customWidth="1"/>
    <col min="19" max="16384" width="10.796875" style="2"/>
  </cols>
  <sheetData>
    <row r="1" spans="1:9" ht="64.95" customHeight="1" thickBot="1">
      <c r="A1" s="88" t="s">
        <v>47</v>
      </c>
      <c r="B1" s="88"/>
      <c r="C1" s="88"/>
      <c r="D1" s="88"/>
    </row>
    <row r="2" spans="1:9" ht="64.95" customHeight="1" thickBot="1">
      <c r="A2" s="89" t="s">
        <v>75</v>
      </c>
      <c r="B2" s="89"/>
      <c r="C2" s="89"/>
      <c r="D2" s="89"/>
    </row>
    <row r="3" spans="1:9" ht="64.95" customHeight="1">
      <c r="A3" s="76" t="s">
        <v>48</v>
      </c>
      <c r="B3" s="76"/>
      <c r="C3" s="90" t="s">
        <v>138</v>
      </c>
      <c r="D3" s="13"/>
      <c r="E3" s="38" t="b">
        <v>1</v>
      </c>
      <c r="F3" s="37" t="str">
        <f>Lijsten!F4</f>
        <v>Groepsadministratie</v>
      </c>
      <c r="G3" s="37" t="str">
        <f>IF(E3=TRUE,F3&amp;", ","")</f>
        <v xml:space="preserve">Groepsadministratie, </v>
      </c>
      <c r="H3" s="37" t="str">
        <f>G3&amp;G4&amp;G5&amp;G6&amp;G7&amp;G8</f>
        <v xml:space="preserve">Groepsadministratie, Geen website URL opgegeven, Mailprogramma, Papier, Telefoon, </v>
      </c>
      <c r="I3" s="37" t="str">
        <f>IF(LEN(H3)&gt;0,LEFT(H3,LEN(H3)-2),"")</f>
        <v>Groepsadministratie, Geen website URL opgegeven, Mailprogramma, Papier, Telefoon</v>
      </c>
    </row>
    <row r="4" spans="1:9" ht="64.95" customHeight="1">
      <c r="A4" s="76"/>
      <c r="B4" s="76"/>
      <c r="C4" s="90"/>
      <c r="D4" s="13"/>
      <c r="E4" s="38" t="b">
        <v>1</v>
      </c>
      <c r="F4" s="37" t="str">
        <f>Lijsten!F5</f>
        <v>Geen website URL opgegeven</v>
      </c>
      <c r="G4" s="37" t="str">
        <f t="shared" ref="G4:G12" si="0">IF(E4=TRUE,F4&amp;", ","")</f>
        <v xml:space="preserve">Geen website URL opgegeven, </v>
      </c>
    </row>
    <row r="5" spans="1:9" ht="64.95" customHeight="1">
      <c r="A5" s="76"/>
      <c r="B5" s="76"/>
      <c r="C5" s="90"/>
      <c r="D5" s="13"/>
      <c r="E5" s="38" t="b">
        <v>1</v>
      </c>
      <c r="F5" s="37" t="str">
        <f>Lijsten!F6</f>
        <v>Mailprogramma</v>
      </c>
      <c r="G5" s="37" t="str">
        <f t="shared" si="0"/>
        <v xml:space="preserve">Mailprogramma, </v>
      </c>
    </row>
    <row r="6" spans="1:9" ht="64.95" customHeight="1">
      <c r="A6" s="76"/>
      <c r="B6" s="76"/>
      <c r="C6" s="90"/>
      <c r="D6" s="13"/>
      <c r="E6" s="38" t="b">
        <v>1</v>
      </c>
      <c r="F6" s="37" t="str">
        <f>Lijsten!F7</f>
        <v>Papier</v>
      </c>
      <c r="G6" s="37" t="str">
        <f t="shared" si="0"/>
        <v xml:space="preserve">Papier, </v>
      </c>
    </row>
    <row r="7" spans="1:9" ht="64.95" customHeight="1">
      <c r="A7" s="76"/>
      <c r="B7" s="76"/>
      <c r="C7" s="90"/>
      <c r="D7" s="13"/>
      <c r="E7" s="38" t="b">
        <v>1</v>
      </c>
      <c r="F7" s="37" t="str">
        <f>Lijsten!F8</f>
        <v>Telefoon</v>
      </c>
      <c r="G7" s="37" t="str">
        <f t="shared" si="0"/>
        <v xml:space="preserve">Telefoon, </v>
      </c>
    </row>
    <row r="8" spans="1:9" ht="64.95" customHeight="1" thickBot="1">
      <c r="A8" s="87"/>
      <c r="B8" s="87"/>
      <c r="C8" s="91"/>
      <c r="D8" s="45"/>
      <c r="E8" s="38" t="b">
        <f>IF(LEN(D8)&gt;0,TRUE,FALSE)</f>
        <v>0</v>
      </c>
      <c r="F8" s="37" t="str">
        <f>IF(LEN(D8)&gt;0,D8,"")</f>
        <v/>
      </c>
      <c r="G8" s="37" t="str">
        <f t="shared" si="0"/>
        <v/>
      </c>
    </row>
    <row r="9" spans="1:9" ht="64.95" customHeight="1">
      <c r="A9" s="75" t="s">
        <v>49</v>
      </c>
      <c r="B9" s="75"/>
      <c r="C9" s="83" t="s">
        <v>143</v>
      </c>
      <c r="D9" s="13"/>
      <c r="E9" s="38" t="b">
        <v>1</v>
      </c>
      <c r="F9" s="37" t="str">
        <f>Lijsten!F4</f>
        <v>Groepsadministratie</v>
      </c>
      <c r="G9" s="37" t="str">
        <f t="shared" si="0"/>
        <v xml:space="preserve">Groepsadministratie, </v>
      </c>
      <c r="H9" s="37" t="str">
        <f>G9&amp;G10&amp;G11&amp;G12</f>
        <v xml:space="preserve">Groepsadministratie, Mailprogramma, Papier, </v>
      </c>
      <c r="I9" s="37" t="str">
        <f>IF(LEN(H9)&gt;0,LEFT(H9,LEN(H9)-2),"")</f>
        <v>Groepsadministratie, Mailprogramma, Papier</v>
      </c>
    </row>
    <row r="10" spans="1:9" ht="64.95" customHeight="1">
      <c r="A10" s="76"/>
      <c r="B10" s="76"/>
      <c r="C10" s="84"/>
      <c r="D10" s="13"/>
      <c r="E10" s="38" t="b">
        <v>1</v>
      </c>
      <c r="F10" s="37" t="str">
        <f>Lijsten!F6</f>
        <v>Mailprogramma</v>
      </c>
      <c r="G10" s="37" t="str">
        <f t="shared" si="0"/>
        <v xml:space="preserve">Mailprogramma, </v>
      </c>
    </row>
    <row r="11" spans="1:9" ht="64.95" customHeight="1">
      <c r="A11" s="76"/>
      <c r="B11" s="76"/>
      <c r="C11" s="84"/>
      <c r="D11" s="13"/>
      <c r="E11" s="38" t="b">
        <v>1</v>
      </c>
      <c r="F11" s="37" t="str">
        <f>Lijsten!F7</f>
        <v>Papier</v>
      </c>
      <c r="G11" s="37" t="str">
        <f t="shared" si="0"/>
        <v xml:space="preserve">Papier, </v>
      </c>
    </row>
    <row r="12" spans="1:9" ht="64.95" customHeight="1" thickBot="1">
      <c r="A12" s="87"/>
      <c r="B12" s="87"/>
      <c r="C12" s="85"/>
      <c r="D12" s="46"/>
      <c r="E12" s="38" t="b">
        <f>IF(LEN(D12)&gt;0,TRUE,FALSE)</f>
        <v>0</v>
      </c>
      <c r="F12" s="37" t="str">
        <f>IF(LEN(D12)&gt;0,D12,"")</f>
        <v/>
      </c>
      <c r="G12" s="37" t="str">
        <f t="shared" si="0"/>
        <v/>
      </c>
    </row>
    <row r="13" spans="1:9" ht="64.95" customHeight="1" thickBot="1">
      <c r="A13" s="68" t="s">
        <v>51</v>
      </c>
      <c r="B13" s="68"/>
      <c r="C13" s="16" t="s">
        <v>144</v>
      </c>
      <c r="D13" s="14"/>
      <c r="E13" s="38">
        <v>1</v>
      </c>
    </row>
    <row r="14" spans="1:9" ht="64.95" customHeight="1" thickBot="1">
      <c r="A14" s="75" t="s">
        <v>139</v>
      </c>
      <c r="B14" s="55" t="s">
        <v>140</v>
      </c>
      <c r="C14" s="62" t="s">
        <v>145</v>
      </c>
      <c r="D14" s="14" t="s">
        <v>223</v>
      </c>
      <c r="E14" s="64">
        <v>1</v>
      </c>
    </row>
    <row r="15" spans="1:9" ht="64.95" customHeight="1">
      <c r="A15" s="76"/>
      <c r="B15" s="72" t="s">
        <v>141</v>
      </c>
      <c r="C15" s="69" t="s">
        <v>146</v>
      </c>
      <c r="D15" s="50"/>
      <c r="E15" s="38">
        <v>2</v>
      </c>
      <c r="F15" s="37" t="str">
        <f>Lijsten!D30</f>
        <v>Naam</v>
      </c>
      <c r="G15" s="37" t="str">
        <f t="shared" ref="G15:G30" si="1">IF(E15=TRUE,F15&amp;", ","")</f>
        <v/>
      </c>
      <c r="H15" s="37" t="str">
        <f>G15&amp;G16&amp;G17&amp;G18&amp;G19</f>
        <v xml:space="preserve">E-mailadres, Telefoonnummer, Geboortedatum/Leeftijd, </v>
      </c>
      <c r="I15" s="37" t="str">
        <f>IF(LEN(H15)&gt;0,LEFT(H15,LEN(H15)-2),"")</f>
        <v>E-mailadres, Telefoonnummer, Geboortedatum/Leeftijd</v>
      </c>
    </row>
    <row r="16" spans="1:9" ht="64.95" customHeight="1">
      <c r="A16" s="76"/>
      <c r="B16" s="73"/>
      <c r="C16" s="70"/>
      <c r="D16" s="13"/>
      <c r="E16" s="38" t="b">
        <v>1</v>
      </c>
      <c r="F16" s="37" t="str">
        <f>Lijsten!D15</f>
        <v>E-mailadres</v>
      </c>
      <c r="G16" s="37" t="str">
        <f t="shared" si="1"/>
        <v xml:space="preserve">E-mailadres, </v>
      </c>
    </row>
    <row r="17" spans="1:9" ht="64.95" customHeight="1">
      <c r="A17" s="76"/>
      <c r="B17" s="73"/>
      <c r="C17" s="70"/>
      <c r="D17" s="13"/>
      <c r="E17" s="38" t="b">
        <v>1</v>
      </c>
      <c r="F17" s="37" t="str">
        <f>Lijsten!D38</f>
        <v>Telefoonnummer</v>
      </c>
      <c r="G17" s="37" t="str">
        <f t="shared" si="1"/>
        <v xml:space="preserve">Telefoonnummer, </v>
      </c>
    </row>
    <row r="18" spans="1:9" ht="64.95" customHeight="1">
      <c r="A18" s="76"/>
      <c r="B18" s="73"/>
      <c r="C18" s="70"/>
      <c r="D18" s="13"/>
      <c r="E18" s="38" t="b">
        <v>1</v>
      </c>
      <c r="F18" s="37" t="str">
        <f>Lijsten!D18&amp;"/"&amp;Lijsten!D25</f>
        <v>Geboortedatum/Leeftijd</v>
      </c>
      <c r="G18" s="37" t="str">
        <f t="shared" si="1"/>
        <v xml:space="preserve">Geboortedatum/Leeftijd, </v>
      </c>
    </row>
    <row r="19" spans="1:9" ht="64.95" customHeight="1" thickBot="1">
      <c r="A19" s="76"/>
      <c r="B19" s="74"/>
      <c r="C19" s="71"/>
      <c r="D19" s="45"/>
      <c r="E19" s="38" t="b">
        <f>IF(LEN(D19)&gt;0,TRUE,FALSE)</f>
        <v>0</v>
      </c>
      <c r="F19" s="37" t="str">
        <f>IF(LEN(D19)&gt;0,D19,"")</f>
        <v/>
      </c>
      <c r="G19" s="37" t="str">
        <f t="shared" si="1"/>
        <v/>
      </c>
    </row>
    <row r="20" spans="1:9" ht="64.95" customHeight="1">
      <c r="A20" s="76"/>
      <c r="B20" s="72" t="s">
        <v>142</v>
      </c>
      <c r="C20" s="83" t="s">
        <v>57</v>
      </c>
      <c r="D20" s="50"/>
      <c r="E20" s="38" t="b">
        <v>1</v>
      </c>
      <c r="F20" s="37" t="str">
        <f>Lijsten!F5</f>
        <v>Geen website URL opgegeven</v>
      </c>
      <c r="G20" s="37" t="str">
        <f t="shared" si="1"/>
        <v xml:space="preserve">Geen website URL opgegeven, </v>
      </c>
      <c r="H20" s="37" t="str">
        <f>G20&amp;G21&amp;G22&amp;G23&amp;G24&amp;G25</f>
        <v xml:space="preserve">Geen website URL opgegeven, Google Drive, Google Docs, Google Spreadsheets, Google Forms, Mailprogramma, Telefoon, Papier, </v>
      </c>
      <c r="I20" s="37" t="str">
        <f>IF(LEN(H20)&gt;0,LEFT(H20,LEN(H20)-2),"")</f>
        <v>Geen website URL opgegeven, Google Drive, Google Docs, Google Spreadsheets, Google Forms, Mailprogramma, Telefoon, Papier</v>
      </c>
    </row>
    <row r="21" spans="1:9" ht="64.95" customHeight="1">
      <c r="A21" s="76"/>
      <c r="B21" s="73"/>
      <c r="C21" s="84"/>
      <c r="D21" s="13"/>
      <c r="E21" s="38" t="b">
        <v>1</v>
      </c>
      <c r="F21" s="37" t="str">
        <f>Lijsten!F11</f>
        <v>Google Drive, Google Docs, Google Spreadsheets, Google Forms</v>
      </c>
      <c r="G21" s="37" t="str">
        <f t="shared" si="1"/>
        <v xml:space="preserve">Google Drive, Google Docs, Google Spreadsheets, Google Forms, </v>
      </c>
    </row>
    <row r="22" spans="1:9" ht="64.95" customHeight="1">
      <c r="A22" s="76"/>
      <c r="B22" s="73"/>
      <c r="C22" s="84"/>
      <c r="D22" s="13"/>
      <c r="E22" s="38" t="b">
        <v>1</v>
      </c>
      <c r="F22" s="37" t="str">
        <f>Lijsten!F6</f>
        <v>Mailprogramma</v>
      </c>
      <c r="G22" s="37" t="str">
        <f t="shared" si="1"/>
        <v xml:space="preserve">Mailprogramma, </v>
      </c>
    </row>
    <row r="23" spans="1:9" ht="64.95" customHeight="1">
      <c r="A23" s="76"/>
      <c r="B23" s="73"/>
      <c r="C23" s="84"/>
      <c r="D23" s="13"/>
      <c r="E23" s="38" t="b">
        <v>1</v>
      </c>
      <c r="F23" s="37" t="str">
        <f>Lijsten!F8</f>
        <v>Telefoon</v>
      </c>
      <c r="G23" s="37" t="str">
        <f t="shared" si="1"/>
        <v xml:space="preserve">Telefoon, </v>
      </c>
    </row>
    <row r="24" spans="1:9" ht="64.95" customHeight="1">
      <c r="A24" s="76"/>
      <c r="B24" s="73"/>
      <c r="C24" s="84"/>
      <c r="D24" s="13"/>
      <c r="E24" s="38" t="b">
        <v>1</v>
      </c>
      <c r="F24" s="37" t="str">
        <f>Lijsten!F7</f>
        <v>Papier</v>
      </c>
      <c r="G24" s="37" t="str">
        <f t="shared" si="1"/>
        <v xml:space="preserve">Papier, </v>
      </c>
    </row>
    <row r="25" spans="1:9" ht="64.95" customHeight="1" thickBot="1">
      <c r="A25" s="76"/>
      <c r="B25" s="74"/>
      <c r="C25" s="85"/>
      <c r="D25" s="45"/>
      <c r="E25" s="38" t="b">
        <f>IF(LEN(D25)&gt;0,TRUE,FALSE)</f>
        <v>0</v>
      </c>
      <c r="F25" s="37" t="str">
        <f>IF(LEN(D25)&gt;0,D25,"")</f>
        <v/>
      </c>
      <c r="G25" s="37" t="str">
        <f t="shared" si="1"/>
        <v/>
      </c>
    </row>
    <row r="26" spans="1:9" ht="64.95" customHeight="1">
      <c r="A26" s="76"/>
      <c r="B26" s="96" t="s">
        <v>148</v>
      </c>
      <c r="C26" s="84" t="s">
        <v>147</v>
      </c>
      <c r="D26" s="13"/>
      <c r="E26" s="38" t="b">
        <v>1</v>
      </c>
      <c r="F26" s="37" t="str">
        <f>Lijsten!F10</f>
        <v>MS Word, MS Excel, MS Access</v>
      </c>
      <c r="G26" s="37" t="str">
        <f t="shared" si="1"/>
        <v xml:space="preserve">MS Word, MS Excel, MS Access, </v>
      </c>
      <c r="H26" s="37" t="str">
        <f>G26&amp;G27&amp;G28&amp;G29&amp;G30</f>
        <v xml:space="preserve">MS Word, MS Excel, MS Access, Google Drive, Google Docs, Google Spreadsheets, Google Forms, Dropbox, Papier, </v>
      </c>
      <c r="I26" s="37" t="str">
        <f>IF(LEN(H26)&gt;0,LEFT(H26,LEN(H26)-2),"")</f>
        <v>MS Word, MS Excel, MS Access, Google Drive, Google Docs, Google Spreadsheets, Google Forms, Dropbox, Papier</v>
      </c>
    </row>
    <row r="27" spans="1:9" ht="64.95" customHeight="1">
      <c r="A27" s="76"/>
      <c r="B27" s="97"/>
      <c r="C27" s="84"/>
      <c r="D27" s="13"/>
      <c r="E27" s="38" t="b">
        <v>1</v>
      </c>
      <c r="F27" s="37" t="str">
        <f>Lijsten!F11</f>
        <v>Google Drive, Google Docs, Google Spreadsheets, Google Forms</v>
      </c>
      <c r="G27" s="37" t="str">
        <f t="shared" si="1"/>
        <v xml:space="preserve">Google Drive, Google Docs, Google Spreadsheets, Google Forms, </v>
      </c>
    </row>
    <row r="28" spans="1:9" ht="64.95" customHeight="1">
      <c r="A28" s="76"/>
      <c r="B28" s="97"/>
      <c r="C28" s="84"/>
      <c r="D28" s="13"/>
      <c r="E28" s="38" t="b">
        <v>1</v>
      </c>
      <c r="F28" s="37" t="str">
        <f>Lijsten!F12</f>
        <v>Dropbox</v>
      </c>
      <c r="G28" s="37" t="str">
        <f t="shared" si="1"/>
        <v xml:space="preserve">Dropbox, </v>
      </c>
    </row>
    <row r="29" spans="1:9" ht="64.95" customHeight="1">
      <c r="A29" s="76"/>
      <c r="B29" s="97"/>
      <c r="C29" s="84"/>
      <c r="D29" s="13"/>
      <c r="E29" s="38" t="b">
        <v>1</v>
      </c>
      <c r="F29" s="37" t="str">
        <f>Lijsten!F7</f>
        <v>Papier</v>
      </c>
      <c r="G29" s="37" t="str">
        <f t="shared" si="1"/>
        <v xml:space="preserve">Papier, </v>
      </c>
    </row>
    <row r="30" spans="1:9" ht="64.95" customHeight="1" thickBot="1">
      <c r="A30" s="76"/>
      <c r="B30" s="98"/>
      <c r="C30" s="85"/>
      <c r="D30" s="46"/>
      <c r="E30" s="38" t="b">
        <f>IF(LEN(D30)&gt;0,TRUE,FALSE)</f>
        <v>0</v>
      </c>
      <c r="F30" s="37" t="str">
        <f>IF(LEN(D30)&gt;0,D30,"")</f>
        <v/>
      </c>
      <c r="G30" s="37" t="str">
        <f t="shared" si="1"/>
        <v/>
      </c>
    </row>
    <row r="31" spans="1:9" ht="64.95" customHeight="1" thickBot="1">
      <c r="A31" s="99" t="s">
        <v>149</v>
      </c>
      <c r="B31" s="99"/>
      <c r="C31" s="17" t="s">
        <v>150</v>
      </c>
      <c r="D31" s="14" t="s">
        <v>223</v>
      </c>
      <c r="E31" s="38">
        <v>1</v>
      </c>
    </row>
    <row r="32" spans="1:9" ht="64.95" customHeight="1" thickBot="1">
      <c r="A32" s="75" t="s">
        <v>151</v>
      </c>
      <c r="B32" s="55" t="s">
        <v>140</v>
      </c>
      <c r="C32" s="61" t="s">
        <v>152</v>
      </c>
      <c r="D32" s="14" t="s">
        <v>223</v>
      </c>
      <c r="E32" s="38">
        <v>1</v>
      </c>
    </row>
    <row r="33" spans="1:9" ht="64.95" customHeight="1">
      <c r="A33" s="76"/>
      <c r="B33" s="77" t="s">
        <v>141</v>
      </c>
      <c r="C33" s="69" t="s">
        <v>153</v>
      </c>
      <c r="D33" s="50"/>
      <c r="E33" s="38" t="b">
        <v>1</v>
      </c>
      <c r="F33" s="37" t="str">
        <f>Lijsten!D30</f>
        <v>Naam</v>
      </c>
      <c r="G33" s="37" t="str">
        <f t="shared" ref="G33:G44" si="2">IF(E33=TRUE,F33&amp;", ","")</f>
        <v xml:space="preserve">Naam, </v>
      </c>
      <c r="H33" s="37" t="str">
        <f>G33&amp;G34&amp;G35&amp;G36&amp;G37&amp;G38&amp;G39</f>
        <v xml:space="preserve">Naam, E-mailadres, Telefoonnummer, Geboortedatum/Leeftijd, Adres, Totem, </v>
      </c>
      <c r="I33" s="37" t="str">
        <f>IF(LEN(H33)&gt;0,LEFT(H33,LEN(H33)-2),"")</f>
        <v>Naam, E-mailadres, Telefoonnummer, Geboortedatum/Leeftijd, Adres, Totem</v>
      </c>
    </row>
    <row r="34" spans="1:9" ht="64.95" customHeight="1">
      <c r="A34" s="76"/>
      <c r="B34" s="78"/>
      <c r="C34" s="70"/>
      <c r="D34" s="13"/>
      <c r="E34" s="38" t="b">
        <v>1</v>
      </c>
      <c r="F34" s="37" t="str">
        <f>Lijsten!D15</f>
        <v>E-mailadres</v>
      </c>
      <c r="G34" s="37" t="str">
        <f t="shared" si="2"/>
        <v xml:space="preserve">E-mailadres, </v>
      </c>
    </row>
    <row r="35" spans="1:9" ht="64.95" customHeight="1">
      <c r="A35" s="76"/>
      <c r="B35" s="78"/>
      <c r="C35" s="70"/>
      <c r="D35" s="13"/>
      <c r="E35" s="38" t="b">
        <v>1</v>
      </c>
      <c r="F35" s="37" t="str">
        <f>Lijsten!D38</f>
        <v>Telefoonnummer</v>
      </c>
      <c r="G35" s="37" t="str">
        <f t="shared" si="2"/>
        <v xml:space="preserve">Telefoonnummer, </v>
      </c>
    </row>
    <row r="36" spans="1:9" ht="64.95" customHeight="1">
      <c r="A36" s="76"/>
      <c r="B36" s="78"/>
      <c r="C36" s="70"/>
      <c r="D36" s="13"/>
      <c r="E36" s="38" t="b">
        <v>1</v>
      </c>
      <c r="F36" s="37" t="str">
        <f>F18</f>
        <v>Geboortedatum/Leeftijd</v>
      </c>
      <c r="G36" s="37" t="str">
        <f t="shared" si="2"/>
        <v xml:space="preserve">Geboortedatum/Leeftijd, </v>
      </c>
    </row>
    <row r="37" spans="1:9" ht="64.95" customHeight="1">
      <c r="A37" s="76"/>
      <c r="B37" s="78"/>
      <c r="C37" s="70"/>
      <c r="D37" s="13"/>
      <c r="E37" s="38" t="b">
        <v>1</v>
      </c>
      <c r="F37" s="37" t="str">
        <f>Lijsten!D4</f>
        <v>Adres</v>
      </c>
      <c r="G37" s="37" t="str">
        <f t="shared" si="2"/>
        <v xml:space="preserve">Adres, </v>
      </c>
    </row>
    <row r="38" spans="1:9" ht="64.95" customHeight="1">
      <c r="A38" s="76"/>
      <c r="B38" s="78"/>
      <c r="C38" s="70"/>
      <c r="D38" s="13"/>
      <c r="E38" s="38" t="b">
        <v>1</v>
      </c>
      <c r="F38" s="37" t="str">
        <f>Lijsten!D40</f>
        <v>Totem</v>
      </c>
      <c r="G38" s="37" t="str">
        <f t="shared" si="2"/>
        <v xml:space="preserve">Totem, </v>
      </c>
    </row>
    <row r="39" spans="1:9" ht="64.95" customHeight="1" thickBot="1">
      <c r="A39" s="76"/>
      <c r="B39" s="78"/>
      <c r="C39" s="71"/>
      <c r="D39" s="45"/>
      <c r="E39" s="38" t="b">
        <f>IF(LEN(D39)&gt;0,TRUE,FALSE)</f>
        <v>0</v>
      </c>
      <c r="F39" s="37" t="str">
        <f>IF(LEN(D39)&gt;0,D39,"")</f>
        <v/>
      </c>
      <c r="G39" s="37" t="str">
        <f t="shared" si="2"/>
        <v/>
      </c>
    </row>
    <row r="40" spans="1:9" ht="64.95" customHeight="1" thickBot="1">
      <c r="A40" s="76"/>
      <c r="B40" s="81" t="s">
        <v>142</v>
      </c>
      <c r="C40" s="79" t="s">
        <v>147</v>
      </c>
      <c r="D40" s="50"/>
      <c r="E40" s="38" t="b">
        <v>1</v>
      </c>
      <c r="F40" s="37" t="str">
        <f>Lijsten!F10</f>
        <v>MS Word, MS Excel, MS Access</v>
      </c>
      <c r="G40" s="37" t="str">
        <f t="shared" si="2"/>
        <v xml:space="preserve">MS Word, MS Excel, MS Access, </v>
      </c>
      <c r="H40" s="37" t="str">
        <f>G40&amp;G41&amp;G42&amp;G43&amp;G44</f>
        <v xml:space="preserve">MS Word, MS Excel, MS Access, Google Drive, Google Docs, Google Spreadsheets, Google Forms, Dropbox, Papier, </v>
      </c>
      <c r="I40" s="37" t="str">
        <f>IF(LEN(H40)&gt;0,LEFT(H40,LEN(H40)-2),"")</f>
        <v>MS Word, MS Excel, MS Access, Google Drive, Google Docs, Google Spreadsheets, Google Forms, Dropbox, Papier</v>
      </c>
    </row>
    <row r="41" spans="1:9" ht="64.95" customHeight="1" thickBot="1">
      <c r="A41" s="76"/>
      <c r="B41" s="81"/>
      <c r="C41" s="80"/>
      <c r="D41" s="13"/>
      <c r="E41" s="38" t="b">
        <v>1</v>
      </c>
      <c r="F41" s="37" t="str">
        <f>Lijsten!F11</f>
        <v>Google Drive, Google Docs, Google Spreadsheets, Google Forms</v>
      </c>
      <c r="G41" s="37" t="str">
        <f t="shared" si="2"/>
        <v xml:space="preserve">Google Drive, Google Docs, Google Spreadsheets, Google Forms, </v>
      </c>
    </row>
    <row r="42" spans="1:9" ht="64.95" customHeight="1" thickBot="1">
      <c r="A42" s="76"/>
      <c r="B42" s="81"/>
      <c r="C42" s="80"/>
      <c r="D42" s="13"/>
      <c r="E42" s="38" t="b">
        <v>1</v>
      </c>
      <c r="F42" s="37" t="str">
        <f>Lijsten!F12</f>
        <v>Dropbox</v>
      </c>
      <c r="G42" s="37" t="str">
        <f t="shared" si="2"/>
        <v xml:space="preserve">Dropbox, </v>
      </c>
    </row>
    <row r="43" spans="1:9" ht="64.95" customHeight="1" thickBot="1">
      <c r="A43" s="76"/>
      <c r="B43" s="81"/>
      <c r="C43" s="80"/>
      <c r="D43" s="13"/>
      <c r="E43" s="38" t="b">
        <v>1</v>
      </c>
      <c r="F43" s="37" t="str">
        <f>Lijsten!F7</f>
        <v>Papier</v>
      </c>
      <c r="G43" s="37" t="str">
        <f t="shared" si="2"/>
        <v xml:space="preserve">Papier, </v>
      </c>
    </row>
    <row r="44" spans="1:9" ht="64.95" customHeight="1" thickBot="1">
      <c r="A44" s="76"/>
      <c r="B44" s="82"/>
      <c r="C44" s="80"/>
      <c r="D44" s="52"/>
      <c r="E44" s="38" t="b">
        <f>IF(LEN(D44)&gt;0,TRUE,FALSE)</f>
        <v>0</v>
      </c>
      <c r="F44" s="37" t="str">
        <f>IF(LEN(D44)&gt;0,D44,"")</f>
        <v/>
      </c>
      <c r="G44" s="37" t="str">
        <f t="shared" si="2"/>
        <v/>
      </c>
    </row>
    <row r="45" spans="1:9" ht="64.95" customHeight="1" thickBot="1">
      <c r="A45" s="92" t="s">
        <v>154</v>
      </c>
      <c r="B45" s="92"/>
      <c r="C45" s="92"/>
      <c r="D45" s="92"/>
    </row>
    <row r="46" spans="1:9" ht="64.95" customHeight="1" thickBot="1">
      <c r="A46" s="93" t="s">
        <v>155</v>
      </c>
      <c r="B46" s="94"/>
      <c r="C46" s="94"/>
      <c r="D46" s="95"/>
    </row>
    <row r="47" spans="1:9" ht="64.95" customHeight="1" thickBot="1">
      <c r="A47" s="86" t="s">
        <v>156</v>
      </c>
      <c r="B47" s="56" t="s">
        <v>140</v>
      </c>
      <c r="C47" s="58" t="s">
        <v>157</v>
      </c>
      <c r="D47" s="14" t="s">
        <v>223</v>
      </c>
      <c r="E47" s="38">
        <v>1</v>
      </c>
    </row>
    <row r="48" spans="1:9" ht="64.95" customHeight="1">
      <c r="A48" s="76"/>
      <c r="B48" s="72" t="s">
        <v>141</v>
      </c>
      <c r="C48" s="69" t="s">
        <v>158</v>
      </c>
      <c r="D48" s="50"/>
      <c r="E48" s="38" t="b">
        <v>1</v>
      </c>
      <c r="F48" s="37" t="str">
        <f>Lijsten!D30</f>
        <v>Naam</v>
      </c>
      <c r="G48" s="37" t="str">
        <f t="shared" ref="G48:G64" si="3">IF(E48=TRUE,F48&amp;", ","")</f>
        <v xml:space="preserve">Naam, </v>
      </c>
      <c r="H48" s="37" t="str">
        <f>G48&amp;G49&amp;G50&amp;G51&amp;G52&amp;G53</f>
        <v xml:space="preserve">Naam, E-mailadres, Telefoonnummer, Bijzondere aandacht bij hygiëne (zelfstandigheid, allergie, bedwateren,…), Dieet, Levensbeschouwelijke overtuigingen, </v>
      </c>
      <c r="I48" s="37" t="str">
        <f>IF(LEN(H48)&gt;0,LEFT(H48,LEN(H48)-2),"")</f>
        <v>Naam, E-mailadres, Telefoonnummer, Bijzondere aandacht bij hygiëne (zelfstandigheid, allergie, bedwateren,…), Dieet, Levensbeschouwelijke overtuigingen</v>
      </c>
    </row>
    <row r="49" spans="1:9" ht="64.95" customHeight="1">
      <c r="A49" s="76"/>
      <c r="B49" s="73"/>
      <c r="C49" s="70"/>
      <c r="D49" s="13"/>
      <c r="E49" s="38" t="b">
        <v>1</v>
      </c>
      <c r="F49" s="37" t="str">
        <f>Lijsten!D15</f>
        <v>E-mailadres</v>
      </c>
      <c r="G49" s="37" t="str">
        <f t="shared" si="3"/>
        <v xml:space="preserve">E-mailadres, </v>
      </c>
    </row>
    <row r="50" spans="1:9" ht="64.95" customHeight="1">
      <c r="A50" s="76"/>
      <c r="B50" s="73"/>
      <c r="C50" s="70"/>
      <c r="D50" s="13"/>
      <c r="E50" s="38" t="b">
        <v>1</v>
      </c>
      <c r="F50" s="37" t="str">
        <f>Lijsten!D38</f>
        <v>Telefoonnummer</v>
      </c>
      <c r="G50" s="37" t="str">
        <f t="shared" si="3"/>
        <v xml:space="preserve">Telefoonnummer, </v>
      </c>
    </row>
    <row r="51" spans="1:9" ht="64.95" customHeight="1">
      <c r="A51" s="76"/>
      <c r="B51" s="73"/>
      <c r="C51" s="70"/>
      <c r="D51" s="13"/>
      <c r="E51" s="38" t="b">
        <v>0</v>
      </c>
      <c r="F51" s="37" t="str">
        <f>Lijsten!D21</f>
        <v>Handtekening</v>
      </c>
      <c r="G51" s="37" t="str">
        <f t="shared" si="3"/>
        <v/>
      </c>
    </row>
    <row r="52" spans="1:9" ht="64.95" customHeight="1">
      <c r="A52" s="76"/>
      <c r="B52" s="73"/>
      <c r="C52" s="70"/>
      <c r="D52" s="13"/>
      <c r="E52" s="38" t="b">
        <v>1</v>
      </c>
      <c r="F52" s="37" t="str">
        <f>Lijsten!D7&amp;", "&amp;Lijsten!D14&amp;", "&amp;Lijsten!D26</f>
        <v>Bijzondere aandacht bij hygiëne (zelfstandigheid, allergie, bedwateren,…), Dieet, Levensbeschouwelijke overtuigingen</v>
      </c>
      <c r="G52" s="37" t="str">
        <f t="shared" si="3"/>
        <v xml:space="preserve">Bijzondere aandacht bij hygiëne (zelfstandigheid, allergie, bedwateren,…), Dieet, Levensbeschouwelijke overtuigingen, </v>
      </c>
    </row>
    <row r="53" spans="1:9" ht="64.95" customHeight="1" thickBot="1">
      <c r="A53" s="76"/>
      <c r="B53" s="73"/>
      <c r="C53" s="71"/>
      <c r="D53" s="45"/>
      <c r="E53" s="38" t="b">
        <f>IF(LEN(D53)&gt;0,TRUE,FALSE)</f>
        <v>0</v>
      </c>
      <c r="F53" s="37" t="str">
        <f>IF(LEN(D53)&gt;0,D53,"")</f>
        <v/>
      </c>
      <c r="G53" s="37" t="str">
        <f t="shared" si="3"/>
        <v/>
      </c>
    </row>
    <row r="54" spans="1:9" ht="64.95" customHeight="1" thickBot="1">
      <c r="A54" s="76"/>
      <c r="B54" s="81" t="s">
        <v>142</v>
      </c>
      <c r="C54" s="69" t="s">
        <v>57</v>
      </c>
      <c r="D54" s="50"/>
      <c r="E54" s="38" t="b">
        <v>1</v>
      </c>
      <c r="F54" s="37" t="str">
        <f>Lijsten!F5</f>
        <v>Geen website URL opgegeven</v>
      </c>
      <c r="G54" s="37" t="str">
        <f t="shared" si="3"/>
        <v xml:space="preserve">Geen website URL opgegeven, </v>
      </c>
      <c r="H54" s="37" t="str">
        <f>G54&amp;G55&amp;G56&amp;G57&amp;G58&amp;G59</f>
        <v xml:space="preserve">Geen website URL opgegeven, Google Drive, Google Docs, Google Spreadsheets, Google Forms, Mailprogramma, Telefoon, Papier, </v>
      </c>
      <c r="I54" s="37" t="str">
        <f>IF(LEN(H54)&gt;0,LEFT(H54,LEN(H54)-2),"")</f>
        <v>Geen website URL opgegeven, Google Drive, Google Docs, Google Spreadsheets, Google Forms, Mailprogramma, Telefoon, Papier</v>
      </c>
    </row>
    <row r="55" spans="1:9" ht="64.95" customHeight="1" thickBot="1">
      <c r="A55" s="76"/>
      <c r="B55" s="81"/>
      <c r="C55" s="70"/>
      <c r="D55" s="13"/>
      <c r="E55" s="38" t="b">
        <v>1</v>
      </c>
      <c r="F55" s="37" t="str">
        <f>Lijsten!F11</f>
        <v>Google Drive, Google Docs, Google Spreadsheets, Google Forms</v>
      </c>
      <c r="G55" s="37" t="str">
        <f t="shared" si="3"/>
        <v xml:space="preserve">Google Drive, Google Docs, Google Spreadsheets, Google Forms, </v>
      </c>
    </row>
    <row r="56" spans="1:9" ht="64.95" customHeight="1" thickBot="1">
      <c r="A56" s="76"/>
      <c r="B56" s="81"/>
      <c r="C56" s="70"/>
      <c r="D56" s="13"/>
      <c r="E56" s="38" t="b">
        <v>1</v>
      </c>
      <c r="F56" s="37" t="str">
        <f>Lijsten!F6</f>
        <v>Mailprogramma</v>
      </c>
      <c r="G56" s="37" t="str">
        <f t="shared" si="3"/>
        <v xml:space="preserve">Mailprogramma, </v>
      </c>
    </row>
    <row r="57" spans="1:9" ht="64.95" customHeight="1" thickBot="1">
      <c r="A57" s="76"/>
      <c r="B57" s="81"/>
      <c r="C57" s="70"/>
      <c r="D57" s="13"/>
      <c r="E57" s="38" t="b">
        <v>1</v>
      </c>
      <c r="F57" s="37" t="str">
        <f>Lijsten!F8</f>
        <v>Telefoon</v>
      </c>
      <c r="G57" s="37" t="str">
        <f t="shared" si="3"/>
        <v xml:space="preserve">Telefoon, </v>
      </c>
    </row>
    <row r="58" spans="1:9" ht="64.95" customHeight="1" thickBot="1">
      <c r="A58" s="76"/>
      <c r="B58" s="81"/>
      <c r="C58" s="70"/>
      <c r="D58" s="13"/>
      <c r="E58" s="38" t="b">
        <v>1</v>
      </c>
      <c r="F58" s="37" t="str">
        <f>Lijsten!F7</f>
        <v>Papier</v>
      </c>
      <c r="G58" s="37" t="str">
        <f t="shared" si="3"/>
        <v xml:space="preserve">Papier, </v>
      </c>
    </row>
    <row r="59" spans="1:9" ht="64.95" customHeight="1" thickBot="1">
      <c r="A59" s="76"/>
      <c r="B59" s="81"/>
      <c r="C59" s="71"/>
      <c r="D59" s="45"/>
      <c r="E59" s="38" t="b">
        <f>IF(LEN(D59)&gt;0,TRUE,FALSE)</f>
        <v>0</v>
      </c>
      <c r="F59" s="37" t="str">
        <f>IF(LEN(D59)&gt;0,D59,"")</f>
        <v/>
      </c>
      <c r="G59" s="37" t="str">
        <f t="shared" si="3"/>
        <v/>
      </c>
    </row>
    <row r="60" spans="1:9" ht="64.95" customHeight="1">
      <c r="A60" s="76"/>
      <c r="B60" s="72" t="s">
        <v>148</v>
      </c>
      <c r="C60" s="70" t="s">
        <v>147</v>
      </c>
      <c r="D60" s="13"/>
      <c r="E60" s="38" t="b">
        <v>1</v>
      </c>
      <c r="F60" s="37" t="str">
        <f>Lijsten!F10</f>
        <v>MS Word, MS Excel, MS Access</v>
      </c>
      <c r="G60" s="37" t="str">
        <f t="shared" si="3"/>
        <v xml:space="preserve">MS Word, MS Excel, MS Access, </v>
      </c>
      <c r="H60" s="37" t="str">
        <f>G60&amp;G61&amp;G62&amp;G63&amp;G64</f>
        <v xml:space="preserve">MS Word, MS Excel, MS Access, Google Drive, Google Docs, Google Spreadsheets, Google Forms, Dropbox, Papier, </v>
      </c>
      <c r="I60" s="37" t="str">
        <f>IF(LEN(H60)&gt;0,LEFT(H60,LEN(H60)-2),"")</f>
        <v>MS Word, MS Excel, MS Access, Google Drive, Google Docs, Google Spreadsheets, Google Forms, Dropbox, Papier</v>
      </c>
    </row>
    <row r="61" spans="1:9" ht="64.95" customHeight="1">
      <c r="A61" s="76"/>
      <c r="B61" s="73"/>
      <c r="C61" s="70"/>
      <c r="D61" s="13"/>
      <c r="E61" s="38" t="b">
        <v>1</v>
      </c>
      <c r="F61" s="37" t="str">
        <f>Lijsten!F11</f>
        <v>Google Drive, Google Docs, Google Spreadsheets, Google Forms</v>
      </c>
      <c r="G61" s="37" t="str">
        <f t="shared" si="3"/>
        <v xml:space="preserve">Google Drive, Google Docs, Google Spreadsheets, Google Forms, </v>
      </c>
    </row>
    <row r="62" spans="1:9" ht="64.95" customHeight="1">
      <c r="A62" s="76"/>
      <c r="B62" s="73"/>
      <c r="C62" s="70"/>
      <c r="D62" s="13"/>
      <c r="E62" s="38" t="b">
        <v>1</v>
      </c>
      <c r="F62" s="37" t="str">
        <f>Lijsten!F12</f>
        <v>Dropbox</v>
      </c>
      <c r="G62" s="37" t="str">
        <f t="shared" si="3"/>
        <v xml:space="preserve">Dropbox, </v>
      </c>
    </row>
    <row r="63" spans="1:9" ht="64.95" customHeight="1">
      <c r="A63" s="76"/>
      <c r="B63" s="73"/>
      <c r="C63" s="70"/>
      <c r="D63" s="13"/>
      <c r="E63" s="38" t="b">
        <v>1</v>
      </c>
      <c r="F63" s="37" t="str">
        <f>Lijsten!F7</f>
        <v>Papier</v>
      </c>
      <c r="G63" s="37" t="str">
        <f t="shared" si="3"/>
        <v xml:space="preserve">Papier, </v>
      </c>
    </row>
    <row r="64" spans="1:9" ht="64.95" customHeight="1" thickBot="1">
      <c r="A64" s="76"/>
      <c r="B64" s="74"/>
      <c r="C64" s="70"/>
      <c r="D64" s="52"/>
      <c r="E64" s="38" t="b">
        <f>IF(LEN(D64)&gt;0,TRUE,FALSE)</f>
        <v>0</v>
      </c>
      <c r="F64" s="37" t="str">
        <f>IF(LEN(D64)&gt;0,D64,"")</f>
        <v/>
      </c>
      <c r="G64" s="37" t="str">
        <f t="shared" si="3"/>
        <v/>
      </c>
    </row>
    <row r="65" spans="1:9" ht="64.95" customHeight="1" thickBot="1">
      <c r="A65" s="76"/>
      <c r="B65" s="55" t="s">
        <v>159</v>
      </c>
      <c r="C65" s="58" t="s">
        <v>160</v>
      </c>
      <c r="D65" s="14" t="s">
        <v>223</v>
      </c>
      <c r="E65" s="38">
        <v>1</v>
      </c>
    </row>
    <row r="66" spans="1:9" ht="64.95" customHeight="1" thickBot="1">
      <c r="A66" s="87"/>
      <c r="B66" s="55" t="s">
        <v>161</v>
      </c>
      <c r="C66" s="58" t="s">
        <v>164</v>
      </c>
      <c r="D66" s="14" t="s">
        <v>223</v>
      </c>
      <c r="E66" s="38">
        <v>1</v>
      </c>
    </row>
    <row r="67" spans="1:9" ht="64.95" customHeight="1" thickBot="1">
      <c r="A67" s="75" t="s">
        <v>162</v>
      </c>
      <c r="B67" s="55" t="s">
        <v>140</v>
      </c>
      <c r="C67" s="58" t="s">
        <v>165</v>
      </c>
      <c r="D67" s="14" t="s">
        <v>223</v>
      </c>
      <c r="E67" s="38">
        <v>1</v>
      </c>
    </row>
    <row r="68" spans="1:9" ht="64.95" customHeight="1" thickBot="1">
      <c r="A68" s="76"/>
      <c r="B68" s="81" t="s">
        <v>141</v>
      </c>
      <c r="C68" s="69" t="s">
        <v>166</v>
      </c>
      <c r="D68" s="50"/>
      <c r="E68" s="38" t="b">
        <v>1</v>
      </c>
      <c r="F68" s="37" t="str">
        <f>Lijsten!D30</f>
        <v>Naam</v>
      </c>
      <c r="G68" s="37" t="str">
        <f t="shared" ref="G68:G82" si="4">IF(E68=TRUE,F68&amp;", ","")</f>
        <v xml:space="preserve">Naam, </v>
      </c>
      <c r="H68" s="37" t="str">
        <f>G68&amp;G69&amp;G70&amp;G71</f>
        <v xml:space="preserve">Naam, E-mailadres, Telefoonnummer, </v>
      </c>
      <c r="I68" s="37" t="str">
        <f>IF(LEN(H68)&gt;0,LEFT(H68,LEN(H68)-2),"")</f>
        <v>Naam, E-mailadres, Telefoonnummer</v>
      </c>
    </row>
    <row r="69" spans="1:9" ht="64.95" customHeight="1" thickBot="1">
      <c r="A69" s="76"/>
      <c r="B69" s="81"/>
      <c r="C69" s="70"/>
      <c r="D69" s="13"/>
      <c r="E69" s="38" t="b">
        <v>1</v>
      </c>
      <c r="F69" s="37" t="str">
        <f>Lijsten!D15</f>
        <v>E-mailadres</v>
      </c>
      <c r="G69" s="37" t="str">
        <f t="shared" si="4"/>
        <v xml:space="preserve">E-mailadres, </v>
      </c>
    </row>
    <row r="70" spans="1:9" ht="64.95" customHeight="1" thickBot="1">
      <c r="A70" s="76"/>
      <c r="B70" s="81"/>
      <c r="C70" s="70"/>
      <c r="D70" s="13"/>
      <c r="E70" s="38" t="b">
        <v>1</v>
      </c>
      <c r="F70" s="37" t="str">
        <f>Lijsten!D38</f>
        <v>Telefoonnummer</v>
      </c>
      <c r="G70" s="37" t="str">
        <f t="shared" si="4"/>
        <v xml:space="preserve">Telefoonnummer, </v>
      </c>
    </row>
    <row r="71" spans="1:9" ht="64.95" customHeight="1" thickBot="1">
      <c r="A71" s="76"/>
      <c r="B71" s="81"/>
      <c r="C71" s="71"/>
      <c r="D71" s="45"/>
      <c r="E71" s="38" t="b">
        <f>IF(LEN(D71)&gt;0,TRUE,FALSE)</f>
        <v>0</v>
      </c>
      <c r="F71" s="37" t="str">
        <f>IF(LEN(D71)&gt;0,D71,"")</f>
        <v/>
      </c>
      <c r="G71" s="37" t="str">
        <f t="shared" si="4"/>
        <v/>
      </c>
    </row>
    <row r="72" spans="1:9" ht="64.95" customHeight="1">
      <c r="A72" s="76"/>
      <c r="B72" s="72" t="s">
        <v>142</v>
      </c>
      <c r="C72" s="69" t="s">
        <v>57</v>
      </c>
      <c r="D72" s="50"/>
      <c r="E72" s="38" t="b">
        <v>1</v>
      </c>
      <c r="F72" s="37" t="str">
        <f>Lijsten!F5</f>
        <v>Geen website URL opgegeven</v>
      </c>
      <c r="G72" s="37" t="str">
        <f t="shared" si="4"/>
        <v xml:space="preserve">Geen website URL opgegeven, </v>
      </c>
      <c r="H72" s="37" t="str">
        <f>G72&amp;G73&amp;G74&amp;G75&amp;G76&amp;G77</f>
        <v xml:space="preserve">Geen website URL opgegeven, Google Drive, Google Docs, Google Spreadsheets, Google Forms, Mailprogramma, Telefoon, Papier, </v>
      </c>
      <c r="I72" s="37" t="str">
        <f>IF(LEN(H72)&gt;0,LEFT(H72,LEN(H72)-2),"")</f>
        <v>Geen website URL opgegeven, Google Drive, Google Docs, Google Spreadsheets, Google Forms, Mailprogramma, Telefoon, Papier</v>
      </c>
    </row>
    <row r="73" spans="1:9" ht="64.95" customHeight="1">
      <c r="A73" s="76"/>
      <c r="B73" s="73"/>
      <c r="C73" s="70"/>
      <c r="D73" s="13"/>
      <c r="E73" s="38" t="b">
        <v>1</v>
      </c>
      <c r="F73" s="37" t="str">
        <f>Lijsten!F11</f>
        <v>Google Drive, Google Docs, Google Spreadsheets, Google Forms</v>
      </c>
      <c r="G73" s="37" t="str">
        <f t="shared" si="4"/>
        <v xml:space="preserve">Google Drive, Google Docs, Google Spreadsheets, Google Forms, </v>
      </c>
    </row>
    <row r="74" spans="1:9" ht="64.95" customHeight="1">
      <c r="A74" s="76"/>
      <c r="B74" s="73"/>
      <c r="C74" s="70"/>
      <c r="D74" s="13"/>
      <c r="E74" s="38" t="b">
        <v>1</v>
      </c>
      <c r="F74" s="37" t="str">
        <f>Lijsten!F6</f>
        <v>Mailprogramma</v>
      </c>
      <c r="G74" s="37" t="str">
        <f t="shared" si="4"/>
        <v xml:space="preserve">Mailprogramma, </v>
      </c>
    </row>
    <row r="75" spans="1:9" ht="64.95" customHeight="1">
      <c r="A75" s="76"/>
      <c r="B75" s="73"/>
      <c r="C75" s="70"/>
      <c r="D75" s="13"/>
      <c r="E75" s="38" t="b">
        <v>1</v>
      </c>
      <c r="F75" s="37" t="str">
        <f>Lijsten!F8</f>
        <v>Telefoon</v>
      </c>
      <c r="G75" s="37" t="str">
        <f t="shared" si="4"/>
        <v xml:space="preserve">Telefoon, </v>
      </c>
    </row>
    <row r="76" spans="1:9" ht="64.95" customHeight="1">
      <c r="A76" s="76"/>
      <c r="B76" s="73"/>
      <c r="C76" s="70"/>
      <c r="D76" s="13"/>
      <c r="E76" s="38" t="b">
        <v>1</v>
      </c>
      <c r="F76" s="37" t="str">
        <f>Lijsten!F7</f>
        <v>Papier</v>
      </c>
      <c r="G76" s="37" t="str">
        <f t="shared" si="4"/>
        <v xml:space="preserve">Papier, </v>
      </c>
    </row>
    <row r="77" spans="1:9" ht="64.95" customHeight="1" thickBot="1">
      <c r="A77" s="76"/>
      <c r="B77" s="73"/>
      <c r="C77" s="71"/>
      <c r="D77" s="45"/>
      <c r="E77" s="38" t="b">
        <f>IF(LEN(D77)&gt;0,TRUE,FALSE)</f>
        <v>0</v>
      </c>
      <c r="F77" s="37" t="str">
        <f>IF(LEN(D77)&gt;0,D77,"")</f>
        <v/>
      </c>
      <c r="G77" s="37" t="str">
        <f t="shared" si="4"/>
        <v/>
      </c>
    </row>
    <row r="78" spans="1:9" ht="64.95" customHeight="1" thickBot="1">
      <c r="A78" s="76"/>
      <c r="B78" s="81" t="s">
        <v>148</v>
      </c>
      <c r="C78" s="69" t="s">
        <v>147</v>
      </c>
      <c r="D78" s="50"/>
      <c r="E78" s="38" t="b">
        <v>1</v>
      </c>
      <c r="F78" s="37" t="str">
        <f>Lijsten!F10</f>
        <v>MS Word, MS Excel, MS Access</v>
      </c>
      <c r="G78" s="37" t="str">
        <f t="shared" si="4"/>
        <v xml:space="preserve">MS Word, MS Excel, MS Access, </v>
      </c>
      <c r="H78" s="37" t="str">
        <f>G78&amp;G79&amp;G80&amp;G81&amp;G82</f>
        <v xml:space="preserve">MS Word, MS Excel, MS Access, Google Drive, Google Docs, Google Spreadsheets, Google Forms, Dropbox, Papier, </v>
      </c>
      <c r="I78" s="37" t="str">
        <f>IF(LEN(H78)&gt;0,LEFT(H78,LEN(H78)-2),"")</f>
        <v>MS Word, MS Excel, MS Access, Google Drive, Google Docs, Google Spreadsheets, Google Forms, Dropbox, Papier</v>
      </c>
    </row>
    <row r="79" spans="1:9" ht="64.95" customHeight="1" thickBot="1">
      <c r="A79" s="76"/>
      <c r="B79" s="81"/>
      <c r="C79" s="70"/>
      <c r="D79" s="13"/>
      <c r="E79" s="38" t="b">
        <v>1</v>
      </c>
      <c r="F79" s="37" t="str">
        <f>Lijsten!F11</f>
        <v>Google Drive, Google Docs, Google Spreadsheets, Google Forms</v>
      </c>
      <c r="G79" s="37" t="str">
        <f t="shared" si="4"/>
        <v xml:space="preserve">Google Drive, Google Docs, Google Spreadsheets, Google Forms, </v>
      </c>
    </row>
    <row r="80" spans="1:9" ht="64.95" customHeight="1" thickBot="1">
      <c r="A80" s="76"/>
      <c r="B80" s="81"/>
      <c r="C80" s="70"/>
      <c r="D80" s="13"/>
      <c r="E80" s="38" t="b">
        <v>1</v>
      </c>
      <c r="F80" s="37" t="str">
        <f>Lijsten!F12</f>
        <v>Dropbox</v>
      </c>
      <c r="G80" s="37" t="str">
        <f t="shared" si="4"/>
        <v xml:space="preserve">Dropbox, </v>
      </c>
    </row>
    <row r="81" spans="1:9" ht="64.95" customHeight="1" thickBot="1">
      <c r="A81" s="76"/>
      <c r="B81" s="81"/>
      <c r="C81" s="70"/>
      <c r="D81" s="13"/>
      <c r="E81" s="38" t="b">
        <v>1</v>
      </c>
      <c r="F81" s="37" t="str">
        <f>Lijsten!F7</f>
        <v>Papier</v>
      </c>
      <c r="G81" s="37" t="str">
        <f t="shared" si="4"/>
        <v xml:space="preserve">Papier, </v>
      </c>
    </row>
    <row r="82" spans="1:9" ht="64.95" customHeight="1" thickBot="1">
      <c r="A82" s="76"/>
      <c r="B82" s="81"/>
      <c r="C82" s="71"/>
      <c r="D82" s="45"/>
      <c r="E82" s="38" t="b">
        <f>IF(LEN(D82)&gt;0,TRUE,FALSE)</f>
        <v>0</v>
      </c>
      <c r="F82" s="37" t="str">
        <f>IF(LEN(D82)&gt;0,D82,"")</f>
        <v/>
      </c>
      <c r="G82" s="37" t="str">
        <f t="shared" si="4"/>
        <v/>
      </c>
    </row>
    <row r="83" spans="1:9" ht="64.95" customHeight="1" thickBot="1">
      <c r="A83" s="76"/>
      <c r="B83" s="60" t="s">
        <v>159</v>
      </c>
      <c r="C83" s="48" t="s">
        <v>167</v>
      </c>
      <c r="D83" s="14" t="s">
        <v>223</v>
      </c>
      <c r="E83" s="38">
        <v>1</v>
      </c>
    </row>
    <row r="84" spans="1:9" ht="64.95" customHeight="1" thickBot="1">
      <c r="A84" s="100" t="s">
        <v>168</v>
      </c>
      <c r="B84" s="101"/>
      <c r="C84" s="101"/>
      <c r="D84" s="102"/>
    </row>
    <row r="85" spans="1:9" ht="64.95" customHeight="1" thickBot="1">
      <c r="A85" s="76" t="s">
        <v>163</v>
      </c>
      <c r="B85" s="56" t="s">
        <v>140</v>
      </c>
      <c r="C85" s="59" t="s">
        <v>169</v>
      </c>
      <c r="D85" s="14" t="s">
        <v>223</v>
      </c>
      <c r="E85" s="38">
        <v>1</v>
      </c>
    </row>
    <row r="86" spans="1:9" ht="64.95" customHeight="1" thickBot="1">
      <c r="A86" s="76"/>
      <c r="B86" s="81" t="s">
        <v>141</v>
      </c>
      <c r="C86" s="103" t="s">
        <v>170</v>
      </c>
      <c r="D86" s="50"/>
      <c r="E86" s="38" t="b">
        <v>1</v>
      </c>
      <c r="F86" s="37" t="str">
        <f>Lijsten!D30</f>
        <v>Naam</v>
      </c>
      <c r="G86" s="37" t="str">
        <f t="shared" ref="G86:G102" si="5">IF(E86=TRUE,F86&amp;", ","")</f>
        <v xml:space="preserve">Naam, </v>
      </c>
      <c r="H86" s="37" t="str">
        <f>G86&amp;G87&amp;G88&amp;G89&amp;G90&amp;G91</f>
        <v xml:space="preserve">Naam, E-mailadres, Telefoonnummer, Adres, Bijzondere aandacht bij hygiëne (zelfstandigheid, allergie, bedwateren,…), Dieet, Levensbeschouwelijke overtuigingen, </v>
      </c>
      <c r="I86" s="37" t="str">
        <f>IF(LEN(H86)&gt;0,LEFT(H86,LEN(H86)-2),"")</f>
        <v>Naam, E-mailadres, Telefoonnummer, Adres, Bijzondere aandacht bij hygiëne (zelfstandigheid, allergie, bedwateren,…), Dieet, Levensbeschouwelijke overtuigingen</v>
      </c>
    </row>
    <row r="87" spans="1:9" ht="64.95" customHeight="1" thickBot="1">
      <c r="A87" s="76"/>
      <c r="B87" s="81"/>
      <c r="C87" s="104"/>
      <c r="D87" s="13"/>
      <c r="E87" s="38" t="b">
        <v>1</v>
      </c>
      <c r="F87" s="37" t="str">
        <f>Lijsten!D15</f>
        <v>E-mailadres</v>
      </c>
      <c r="G87" s="37" t="str">
        <f t="shared" si="5"/>
        <v xml:space="preserve">E-mailadres, </v>
      </c>
    </row>
    <row r="88" spans="1:9" ht="64.95" customHeight="1" thickBot="1">
      <c r="A88" s="76"/>
      <c r="B88" s="81"/>
      <c r="C88" s="104"/>
      <c r="D88" s="13"/>
      <c r="E88" s="38" t="b">
        <v>1</v>
      </c>
      <c r="F88" s="37" t="str">
        <f>Lijsten!D38</f>
        <v>Telefoonnummer</v>
      </c>
      <c r="G88" s="37" t="str">
        <f t="shared" si="5"/>
        <v xml:space="preserve">Telefoonnummer, </v>
      </c>
    </row>
    <row r="89" spans="1:9" ht="64.95" customHeight="1" thickBot="1">
      <c r="A89" s="76"/>
      <c r="B89" s="81"/>
      <c r="C89" s="104"/>
      <c r="D89" s="13"/>
      <c r="E89" s="38" t="b">
        <v>1</v>
      </c>
      <c r="F89" s="37" t="str">
        <f>Lijsten!D4</f>
        <v>Adres</v>
      </c>
      <c r="G89" s="37" t="str">
        <f t="shared" si="5"/>
        <v xml:space="preserve">Adres, </v>
      </c>
    </row>
    <row r="90" spans="1:9" ht="64.95" customHeight="1" thickBot="1">
      <c r="A90" s="76"/>
      <c r="B90" s="81"/>
      <c r="C90" s="104"/>
      <c r="D90" s="13"/>
      <c r="E90" s="38" t="b">
        <v>1</v>
      </c>
      <c r="F90" s="37" t="str">
        <f>F52</f>
        <v>Bijzondere aandacht bij hygiëne (zelfstandigheid, allergie, bedwateren,…), Dieet, Levensbeschouwelijke overtuigingen</v>
      </c>
      <c r="G90" s="37" t="str">
        <f t="shared" si="5"/>
        <v xml:space="preserve">Bijzondere aandacht bij hygiëne (zelfstandigheid, allergie, bedwateren,…), Dieet, Levensbeschouwelijke overtuigingen, </v>
      </c>
    </row>
    <row r="91" spans="1:9" ht="64.95" customHeight="1" thickBot="1">
      <c r="A91" s="76"/>
      <c r="B91" s="81"/>
      <c r="C91" s="105"/>
      <c r="D91" s="45"/>
      <c r="E91" s="38" t="b">
        <f>IF(LEN(D91)&gt;0,TRUE,FALSE)</f>
        <v>0</v>
      </c>
      <c r="F91" s="37" t="str">
        <f>IF(LEN(D91)&gt;0,D91,"")</f>
        <v/>
      </c>
      <c r="G91" s="37" t="str">
        <f t="shared" si="5"/>
        <v/>
      </c>
    </row>
    <row r="92" spans="1:9" ht="64.95" customHeight="1" thickBot="1">
      <c r="A92" s="76"/>
      <c r="B92" s="81" t="s">
        <v>142</v>
      </c>
      <c r="C92" s="103" t="s">
        <v>57</v>
      </c>
      <c r="D92" s="50"/>
      <c r="E92" s="38" t="b">
        <v>1</v>
      </c>
      <c r="F92" s="37" t="str">
        <f>Lijsten!F5</f>
        <v>Geen website URL opgegeven</v>
      </c>
      <c r="G92" s="37" t="str">
        <f t="shared" si="5"/>
        <v xml:space="preserve">Geen website URL opgegeven, </v>
      </c>
      <c r="H92" s="37" t="str">
        <f>G92&amp;G93&amp;G94&amp;G95&amp;G96&amp;G97</f>
        <v xml:space="preserve">Geen website URL opgegeven, Google Drive, Google Docs, Google Spreadsheets, Google Forms, Mailprogramma, Telefoon, Papier, </v>
      </c>
      <c r="I92" s="37" t="str">
        <f>IF(LEN(H92)&gt;0,LEFT(H92,LEN(H92)-2),"")</f>
        <v>Geen website URL opgegeven, Google Drive, Google Docs, Google Spreadsheets, Google Forms, Mailprogramma, Telefoon, Papier</v>
      </c>
    </row>
    <row r="93" spans="1:9" ht="64.95" customHeight="1" thickBot="1">
      <c r="A93" s="76"/>
      <c r="B93" s="81"/>
      <c r="C93" s="104"/>
      <c r="D93" s="13"/>
      <c r="E93" s="38" t="b">
        <v>1</v>
      </c>
      <c r="F93" s="37" t="str">
        <f>Lijsten!F11</f>
        <v>Google Drive, Google Docs, Google Spreadsheets, Google Forms</v>
      </c>
      <c r="G93" s="37" t="str">
        <f t="shared" si="5"/>
        <v xml:space="preserve">Google Drive, Google Docs, Google Spreadsheets, Google Forms, </v>
      </c>
    </row>
    <row r="94" spans="1:9" ht="64.95" customHeight="1" thickBot="1">
      <c r="A94" s="76"/>
      <c r="B94" s="81"/>
      <c r="C94" s="104"/>
      <c r="D94" s="13"/>
      <c r="E94" s="38" t="b">
        <v>1</v>
      </c>
      <c r="F94" s="37" t="str">
        <f>Lijsten!F6</f>
        <v>Mailprogramma</v>
      </c>
      <c r="G94" s="37" t="str">
        <f t="shared" si="5"/>
        <v xml:space="preserve">Mailprogramma, </v>
      </c>
    </row>
    <row r="95" spans="1:9" ht="64.95" customHeight="1" thickBot="1">
      <c r="A95" s="76"/>
      <c r="B95" s="81"/>
      <c r="C95" s="104"/>
      <c r="D95" s="13"/>
      <c r="E95" s="38" t="b">
        <v>1</v>
      </c>
      <c r="F95" s="37" t="str">
        <f>Lijsten!F8</f>
        <v>Telefoon</v>
      </c>
      <c r="G95" s="37" t="str">
        <f t="shared" si="5"/>
        <v xml:space="preserve">Telefoon, </v>
      </c>
    </row>
    <row r="96" spans="1:9" ht="64.95" customHeight="1" thickBot="1">
      <c r="A96" s="76"/>
      <c r="B96" s="81"/>
      <c r="C96" s="104"/>
      <c r="D96" s="13"/>
      <c r="E96" s="38" t="b">
        <v>1</v>
      </c>
      <c r="F96" s="37" t="str">
        <f>Lijsten!F7</f>
        <v>Papier</v>
      </c>
      <c r="G96" s="37" t="str">
        <f t="shared" si="5"/>
        <v xml:space="preserve">Papier, </v>
      </c>
    </row>
    <row r="97" spans="1:9" ht="64.95" customHeight="1" thickBot="1">
      <c r="A97" s="76"/>
      <c r="B97" s="81"/>
      <c r="C97" s="105"/>
      <c r="D97" s="45"/>
      <c r="E97" s="38" t="b">
        <f>IF(LEN(D97)&gt;0,TRUE,FALSE)</f>
        <v>0</v>
      </c>
      <c r="F97" s="37" t="str">
        <f>IF(LEN(D97)&gt;0,D97,"")</f>
        <v/>
      </c>
      <c r="G97" s="37" t="str">
        <f t="shared" si="5"/>
        <v/>
      </c>
    </row>
    <row r="98" spans="1:9" ht="64.95" customHeight="1" thickBot="1">
      <c r="A98" s="76"/>
      <c r="B98" s="81" t="s">
        <v>148</v>
      </c>
      <c r="C98" s="103" t="s">
        <v>147</v>
      </c>
      <c r="D98" s="50"/>
      <c r="E98" s="38" t="b">
        <v>1</v>
      </c>
      <c r="F98" s="37" t="str">
        <f>Lijsten!F10</f>
        <v>MS Word, MS Excel, MS Access</v>
      </c>
      <c r="G98" s="37" t="str">
        <f t="shared" si="5"/>
        <v xml:space="preserve">MS Word, MS Excel, MS Access, </v>
      </c>
      <c r="H98" s="37" t="str">
        <f>G98&amp;G99&amp;G100&amp;G101&amp;G102</f>
        <v xml:space="preserve">MS Word, MS Excel, MS Access, Google Drive, Google Docs, Google Spreadsheets, Google Forms, Dropbox, Papier, </v>
      </c>
      <c r="I98" s="37" t="str">
        <f>IF(LEN(H98)&gt;0,LEFT(H98,LEN(H98)-2),"")</f>
        <v>MS Word, MS Excel, MS Access, Google Drive, Google Docs, Google Spreadsheets, Google Forms, Dropbox, Papier</v>
      </c>
    </row>
    <row r="99" spans="1:9" ht="64.95" customHeight="1" thickBot="1">
      <c r="A99" s="76"/>
      <c r="B99" s="81"/>
      <c r="C99" s="104"/>
      <c r="D99" s="13"/>
      <c r="E99" s="38" t="b">
        <v>1</v>
      </c>
      <c r="F99" s="37" t="str">
        <f>Lijsten!F11</f>
        <v>Google Drive, Google Docs, Google Spreadsheets, Google Forms</v>
      </c>
      <c r="G99" s="37" t="str">
        <f t="shared" si="5"/>
        <v xml:space="preserve">Google Drive, Google Docs, Google Spreadsheets, Google Forms, </v>
      </c>
    </row>
    <row r="100" spans="1:9" ht="64.95" customHeight="1" thickBot="1">
      <c r="A100" s="76"/>
      <c r="B100" s="81"/>
      <c r="C100" s="104"/>
      <c r="D100" s="13"/>
      <c r="E100" s="38" t="b">
        <v>1</v>
      </c>
      <c r="F100" s="37" t="str">
        <f>Lijsten!F12</f>
        <v>Dropbox</v>
      </c>
      <c r="G100" s="37" t="str">
        <f t="shared" si="5"/>
        <v xml:space="preserve">Dropbox, </v>
      </c>
    </row>
    <row r="101" spans="1:9" ht="64.95" customHeight="1" thickBot="1">
      <c r="A101" s="76"/>
      <c r="B101" s="81"/>
      <c r="C101" s="104"/>
      <c r="D101" s="13"/>
      <c r="E101" s="38" t="b">
        <v>1</v>
      </c>
      <c r="F101" s="37" t="str">
        <f>Lijsten!F7</f>
        <v>Papier</v>
      </c>
      <c r="G101" s="37" t="str">
        <f t="shared" si="5"/>
        <v xml:space="preserve">Papier, </v>
      </c>
    </row>
    <row r="102" spans="1:9" ht="64.95" customHeight="1" thickBot="1">
      <c r="A102" s="76"/>
      <c r="B102" s="81"/>
      <c r="C102" s="105"/>
      <c r="D102" s="45"/>
      <c r="E102" s="38" t="b">
        <f>IF(LEN(D102)&gt;0,TRUE,FALSE)</f>
        <v>0</v>
      </c>
      <c r="F102" s="37" t="str">
        <f>IF(LEN(D102)&gt;0,D102,"")</f>
        <v/>
      </c>
      <c r="G102" s="37" t="str">
        <f t="shared" si="5"/>
        <v/>
      </c>
    </row>
    <row r="103" spans="1:9" ht="64.95" customHeight="1" thickBot="1">
      <c r="A103" s="76"/>
      <c r="B103" s="36" t="s">
        <v>159</v>
      </c>
      <c r="C103" s="48" t="s">
        <v>167</v>
      </c>
      <c r="D103" s="14" t="s">
        <v>223</v>
      </c>
      <c r="E103" s="38">
        <v>1</v>
      </c>
    </row>
    <row r="104" spans="1:9" ht="64.95" customHeight="1" thickBot="1">
      <c r="A104" s="100" t="s">
        <v>171</v>
      </c>
      <c r="B104" s="101"/>
      <c r="C104" s="101"/>
      <c r="D104" s="102"/>
    </row>
    <row r="105" spans="1:9" ht="64.95" customHeight="1" thickBot="1">
      <c r="A105" s="86" t="s">
        <v>172</v>
      </c>
      <c r="B105" s="56" t="s">
        <v>140</v>
      </c>
      <c r="C105" s="47" t="s">
        <v>173</v>
      </c>
      <c r="D105" s="14" t="s">
        <v>223</v>
      </c>
      <c r="E105" s="38">
        <v>1</v>
      </c>
    </row>
    <row r="106" spans="1:9" ht="64.95" customHeight="1">
      <c r="A106" s="76"/>
      <c r="B106" s="72" t="s">
        <v>141</v>
      </c>
      <c r="C106" s="69" t="s">
        <v>174</v>
      </c>
      <c r="D106" s="50"/>
      <c r="E106" s="38" t="b">
        <v>1</v>
      </c>
      <c r="F106" s="37" t="str">
        <f>Lijsten!D30</f>
        <v>Naam</v>
      </c>
      <c r="G106" s="37" t="str">
        <f t="shared" ref="G106:G126" si="6">IF(E106=TRUE,F106&amp;", ","")</f>
        <v xml:space="preserve">Naam, </v>
      </c>
      <c r="H106" s="37" t="str">
        <f>G106&amp;G107&amp;G108&amp;G109&amp;G110&amp;G111</f>
        <v xml:space="preserve">Naam, E-mailadres, Telefoonnummer, Handtekening, Bijzondere aandacht bij hygiëne (zelfstandigheid, allergie, bedwateren,…), Dieet, Levensbeschouwelijke overtuigingen, </v>
      </c>
      <c r="I106" s="37" t="str">
        <f>IF(LEN(H106)&gt;0,LEFT(H106,LEN(H106)-2),"")</f>
        <v>Naam, E-mailadres, Telefoonnummer, Handtekening, Bijzondere aandacht bij hygiëne (zelfstandigheid, allergie, bedwateren,…), Dieet, Levensbeschouwelijke overtuigingen</v>
      </c>
    </row>
    <row r="107" spans="1:9" ht="64.95" customHeight="1">
      <c r="A107" s="76"/>
      <c r="B107" s="73"/>
      <c r="C107" s="70"/>
      <c r="D107" s="13"/>
      <c r="E107" s="38" t="b">
        <v>1</v>
      </c>
      <c r="F107" s="37" t="str">
        <f>Lijsten!D15</f>
        <v>E-mailadres</v>
      </c>
      <c r="G107" s="37" t="str">
        <f t="shared" si="6"/>
        <v xml:space="preserve">E-mailadres, </v>
      </c>
    </row>
    <row r="108" spans="1:9" ht="64.95" customHeight="1">
      <c r="A108" s="76"/>
      <c r="B108" s="73"/>
      <c r="C108" s="70"/>
      <c r="D108" s="13"/>
      <c r="E108" s="38" t="b">
        <v>1</v>
      </c>
      <c r="F108" s="37" t="str">
        <f>Lijsten!D38</f>
        <v>Telefoonnummer</v>
      </c>
      <c r="G108" s="37" t="str">
        <f t="shared" si="6"/>
        <v xml:space="preserve">Telefoonnummer, </v>
      </c>
    </row>
    <row r="109" spans="1:9" ht="64.95" customHeight="1">
      <c r="A109" s="76"/>
      <c r="B109" s="73"/>
      <c r="C109" s="70"/>
      <c r="D109" s="13"/>
      <c r="E109" s="38" t="b">
        <v>1</v>
      </c>
      <c r="F109" s="37" t="str">
        <f>Lijsten!D21</f>
        <v>Handtekening</v>
      </c>
      <c r="G109" s="37" t="str">
        <f t="shared" si="6"/>
        <v xml:space="preserve">Handtekening, </v>
      </c>
    </row>
    <row r="110" spans="1:9" ht="64.95" customHeight="1">
      <c r="A110" s="76"/>
      <c r="B110" s="73"/>
      <c r="C110" s="70"/>
      <c r="D110" s="13"/>
      <c r="E110" s="38" t="b">
        <v>1</v>
      </c>
      <c r="F110" s="37" t="str">
        <f>Vragenlijst!F90</f>
        <v>Bijzondere aandacht bij hygiëne (zelfstandigheid, allergie, bedwateren,…), Dieet, Levensbeschouwelijke overtuigingen</v>
      </c>
      <c r="G110" s="37" t="str">
        <f t="shared" si="6"/>
        <v xml:space="preserve">Bijzondere aandacht bij hygiëne (zelfstandigheid, allergie, bedwateren,…), Dieet, Levensbeschouwelijke overtuigingen, </v>
      </c>
    </row>
    <row r="111" spans="1:9" ht="64.95" customHeight="1" thickBot="1">
      <c r="A111" s="76"/>
      <c r="B111" s="74"/>
      <c r="C111" s="71"/>
      <c r="D111" s="45"/>
      <c r="E111" s="38" t="b">
        <f>IF(LEN(D111)&gt;0,TRUE,FALSE)</f>
        <v>0</v>
      </c>
      <c r="F111" s="37" t="str">
        <f>IF(LEN(D111)&gt;0,D111,"")</f>
        <v/>
      </c>
      <c r="G111" s="37" t="str">
        <f t="shared" si="6"/>
        <v/>
      </c>
    </row>
    <row r="112" spans="1:9" ht="64.95" customHeight="1">
      <c r="A112" s="76"/>
      <c r="B112" s="72" t="s">
        <v>142</v>
      </c>
      <c r="C112" s="106" t="s">
        <v>175</v>
      </c>
      <c r="D112" s="50"/>
      <c r="E112" s="38" t="b">
        <v>1</v>
      </c>
      <c r="F112" s="37" t="str">
        <f>Lijsten!D37</f>
        <v>Rijksregisternummer</v>
      </c>
      <c r="G112" s="37" t="str">
        <f t="shared" si="6"/>
        <v xml:space="preserve">Rijksregisternummer, </v>
      </c>
      <c r="H112" s="37" t="str">
        <f>G112&amp;G113&amp;G114&amp;G115</f>
        <v xml:space="preserve">Rijksregisternummer, Identiteitskaartnummer, Paspoortnummer, </v>
      </c>
      <c r="I112" s="37" t="str">
        <f>IF(LEN(H112)&gt;0,LEFT(H112,LEN(H112)-2),"")</f>
        <v>Rijksregisternummer, Identiteitskaartnummer, Paspoortnummer</v>
      </c>
    </row>
    <row r="113" spans="1:9" ht="64.95" customHeight="1">
      <c r="A113" s="76"/>
      <c r="B113" s="73"/>
      <c r="C113" s="107"/>
      <c r="D113" s="13"/>
      <c r="E113" s="38" t="b">
        <v>1</v>
      </c>
      <c r="F113" s="37" t="str">
        <f>Lijsten!D22</f>
        <v>Identiteitskaartnummer</v>
      </c>
      <c r="G113" s="37" t="str">
        <f t="shared" si="6"/>
        <v xml:space="preserve">Identiteitskaartnummer, </v>
      </c>
    </row>
    <row r="114" spans="1:9" ht="64.95" customHeight="1">
      <c r="A114" s="76"/>
      <c r="B114" s="73"/>
      <c r="C114" s="107"/>
      <c r="D114" s="13"/>
      <c r="E114" s="38" t="b">
        <v>1</v>
      </c>
      <c r="F114" s="37" t="str">
        <f>Lijsten!D36</f>
        <v>Paspoortnummer</v>
      </c>
      <c r="G114" s="37" t="str">
        <f t="shared" si="6"/>
        <v xml:space="preserve">Paspoortnummer, </v>
      </c>
    </row>
    <row r="115" spans="1:9" ht="64.95" customHeight="1" thickBot="1">
      <c r="A115" s="76"/>
      <c r="B115" s="74"/>
      <c r="C115" s="108"/>
      <c r="D115" s="45"/>
      <c r="E115" s="38" t="b">
        <f>IF(LEN(D115)&gt;0,TRUE,FALSE)</f>
        <v>0</v>
      </c>
      <c r="F115" s="37" t="str">
        <f>IF(LEN(D115)&gt;0,D115,"")</f>
        <v/>
      </c>
      <c r="G115" s="37" t="str">
        <f t="shared" si="6"/>
        <v/>
      </c>
    </row>
    <row r="116" spans="1:9" ht="64.95" customHeight="1">
      <c r="A116" s="76"/>
      <c r="B116" s="72" t="s">
        <v>148</v>
      </c>
      <c r="C116" s="69" t="s">
        <v>57</v>
      </c>
      <c r="D116" s="50"/>
      <c r="E116" s="38" t="b">
        <v>1</v>
      </c>
      <c r="F116" s="37" t="str">
        <f>Lijsten!F5</f>
        <v>Geen website URL opgegeven</v>
      </c>
      <c r="G116" s="37" t="str">
        <f t="shared" si="6"/>
        <v xml:space="preserve">Geen website URL opgegeven, </v>
      </c>
      <c r="H116" s="37" t="str">
        <f>G116&amp;G117&amp;G118&amp;G119&amp;G120&amp;G121</f>
        <v xml:space="preserve">Geen website URL opgegeven, Google Drive, Google Docs, Google Spreadsheets, Google Forms, Mailprogramma, Telefoon, Papier, </v>
      </c>
      <c r="I116" s="37" t="str">
        <f>IF(LEN(H116)&gt;0,LEFT(H116,LEN(H116)-2),"")</f>
        <v>Geen website URL opgegeven, Google Drive, Google Docs, Google Spreadsheets, Google Forms, Mailprogramma, Telefoon, Papier</v>
      </c>
    </row>
    <row r="117" spans="1:9" ht="64.95" customHeight="1">
      <c r="A117" s="76"/>
      <c r="B117" s="73"/>
      <c r="C117" s="70"/>
      <c r="D117" s="13"/>
      <c r="E117" s="38" t="b">
        <v>1</v>
      </c>
      <c r="F117" s="37" t="str">
        <f>Lijsten!F11</f>
        <v>Google Drive, Google Docs, Google Spreadsheets, Google Forms</v>
      </c>
      <c r="G117" s="37" t="str">
        <f t="shared" si="6"/>
        <v xml:space="preserve">Google Drive, Google Docs, Google Spreadsheets, Google Forms, </v>
      </c>
    </row>
    <row r="118" spans="1:9" ht="64.95" customHeight="1">
      <c r="A118" s="76"/>
      <c r="B118" s="73"/>
      <c r="C118" s="70"/>
      <c r="D118" s="13"/>
      <c r="E118" s="38" t="b">
        <v>1</v>
      </c>
      <c r="F118" s="37" t="str">
        <f>Lijsten!F6</f>
        <v>Mailprogramma</v>
      </c>
      <c r="G118" s="37" t="str">
        <f t="shared" si="6"/>
        <v xml:space="preserve">Mailprogramma, </v>
      </c>
    </row>
    <row r="119" spans="1:9" ht="64.95" customHeight="1">
      <c r="A119" s="76"/>
      <c r="B119" s="73"/>
      <c r="C119" s="70"/>
      <c r="D119" s="13"/>
      <c r="E119" s="38" t="b">
        <v>1</v>
      </c>
      <c r="F119" s="37" t="str">
        <f>Lijsten!F8</f>
        <v>Telefoon</v>
      </c>
      <c r="G119" s="37" t="str">
        <f t="shared" si="6"/>
        <v xml:space="preserve">Telefoon, </v>
      </c>
    </row>
    <row r="120" spans="1:9" ht="64.95" customHeight="1">
      <c r="A120" s="76"/>
      <c r="B120" s="73"/>
      <c r="C120" s="70"/>
      <c r="D120" s="13"/>
      <c r="E120" s="38" t="b">
        <v>1</v>
      </c>
      <c r="F120" s="37" t="str">
        <f>Lijsten!F7</f>
        <v>Papier</v>
      </c>
      <c r="G120" s="37" t="str">
        <f t="shared" si="6"/>
        <v xml:space="preserve">Papier, </v>
      </c>
    </row>
    <row r="121" spans="1:9" ht="64.95" customHeight="1" thickBot="1">
      <c r="A121" s="76"/>
      <c r="B121" s="74"/>
      <c r="C121" s="71"/>
      <c r="D121" s="45"/>
      <c r="E121" s="38" t="b">
        <f>IF(LEN(D121)&gt;0,TRUE,FALSE)</f>
        <v>0</v>
      </c>
      <c r="F121" s="37" t="str">
        <f>IF(LEN(D121)&gt;0,D121,"")</f>
        <v/>
      </c>
      <c r="G121" s="37" t="str">
        <f t="shared" si="6"/>
        <v/>
      </c>
    </row>
    <row r="122" spans="1:9" ht="64.95" customHeight="1">
      <c r="A122" s="76"/>
      <c r="B122" s="72" t="s">
        <v>159</v>
      </c>
      <c r="C122" s="69" t="s">
        <v>147</v>
      </c>
      <c r="D122" s="50"/>
      <c r="E122" s="38" t="b">
        <v>1</v>
      </c>
      <c r="F122" s="37" t="str">
        <f>Lijsten!F10</f>
        <v>MS Word, MS Excel, MS Access</v>
      </c>
      <c r="G122" s="37" t="str">
        <f t="shared" si="6"/>
        <v xml:space="preserve">MS Word, MS Excel, MS Access, </v>
      </c>
      <c r="H122" s="37" t="str">
        <f>G122&amp;G123&amp;G124&amp;G125&amp;G126</f>
        <v xml:space="preserve">MS Word, MS Excel, MS Access, Google Drive, Google Docs, Google Spreadsheets, Google Forms, Dropbox, Papier, </v>
      </c>
      <c r="I122" s="37" t="str">
        <f>IF(LEN(H122)&gt;0,LEFT(H122,LEN(H122)-2),"")</f>
        <v>MS Word, MS Excel, MS Access, Google Drive, Google Docs, Google Spreadsheets, Google Forms, Dropbox, Papier</v>
      </c>
    </row>
    <row r="123" spans="1:9" ht="64.95" customHeight="1">
      <c r="A123" s="76"/>
      <c r="B123" s="73"/>
      <c r="C123" s="70"/>
      <c r="D123" s="13"/>
      <c r="E123" s="38" t="b">
        <v>1</v>
      </c>
      <c r="F123" s="37" t="str">
        <f>Lijsten!F11</f>
        <v>Google Drive, Google Docs, Google Spreadsheets, Google Forms</v>
      </c>
      <c r="G123" s="37" t="str">
        <f t="shared" si="6"/>
        <v xml:space="preserve">Google Drive, Google Docs, Google Spreadsheets, Google Forms, </v>
      </c>
    </row>
    <row r="124" spans="1:9" ht="64.95" customHeight="1">
      <c r="A124" s="76"/>
      <c r="B124" s="73"/>
      <c r="C124" s="70"/>
      <c r="D124" s="13"/>
      <c r="E124" s="38" t="b">
        <v>1</v>
      </c>
      <c r="F124" s="37" t="str">
        <f>Lijsten!F12</f>
        <v>Dropbox</v>
      </c>
      <c r="G124" s="37" t="str">
        <f t="shared" si="6"/>
        <v xml:space="preserve">Dropbox, </v>
      </c>
    </row>
    <row r="125" spans="1:9" ht="64.95" customHeight="1">
      <c r="A125" s="76"/>
      <c r="B125" s="73"/>
      <c r="C125" s="70"/>
      <c r="D125" s="13"/>
      <c r="E125" s="38" t="b">
        <v>1</v>
      </c>
      <c r="F125" s="37" t="str">
        <f>Lijsten!F7</f>
        <v>Papier</v>
      </c>
      <c r="G125" s="37" t="str">
        <f t="shared" si="6"/>
        <v xml:space="preserve">Papier, </v>
      </c>
    </row>
    <row r="126" spans="1:9" ht="64.95" customHeight="1" thickBot="1">
      <c r="A126" s="76"/>
      <c r="B126" s="74"/>
      <c r="C126" s="71"/>
      <c r="D126" s="45"/>
      <c r="E126" s="38" t="b">
        <f>IF(LEN(D126)&gt;0,TRUE,FALSE)</f>
        <v>0</v>
      </c>
      <c r="F126" s="37" t="str">
        <f>IF(LEN(D126)&gt;0,D126,"")</f>
        <v/>
      </c>
      <c r="G126" s="37" t="str">
        <f t="shared" si="6"/>
        <v/>
      </c>
    </row>
    <row r="127" spans="1:9" ht="64.95" customHeight="1" thickBot="1">
      <c r="A127" s="76"/>
      <c r="B127" s="55" t="s">
        <v>161</v>
      </c>
      <c r="C127" s="58" t="s">
        <v>160</v>
      </c>
      <c r="D127" s="14" t="s">
        <v>223</v>
      </c>
      <c r="E127" s="38">
        <v>1</v>
      </c>
    </row>
    <row r="128" spans="1:9" ht="64.95" customHeight="1" thickBot="1">
      <c r="A128" s="75" t="s">
        <v>176</v>
      </c>
      <c r="B128" s="75"/>
      <c r="C128" s="51" t="s">
        <v>177</v>
      </c>
      <c r="D128" s="14" t="s">
        <v>223</v>
      </c>
      <c r="E128" s="38">
        <v>1</v>
      </c>
    </row>
    <row r="129" spans="1:9" ht="64.95" customHeight="1" thickBot="1">
      <c r="A129" s="109" t="s">
        <v>178</v>
      </c>
      <c r="B129" s="55" t="s">
        <v>140</v>
      </c>
      <c r="C129" s="58" t="s">
        <v>197</v>
      </c>
      <c r="D129" s="14" t="s">
        <v>223</v>
      </c>
      <c r="E129" s="38">
        <v>1</v>
      </c>
    </row>
    <row r="130" spans="1:9" ht="64.95" customHeight="1" thickBot="1">
      <c r="A130" s="109"/>
      <c r="B130" s="81" t="s">
        <v>141</v>
      </c>
      <c r="C130" s="69" t="s">
        <v>166</v>
      </c>
      <c r="D130" s="50"/>
      <c r="E130" s="38" t="b">
        <v>1</v>
      </c>
      <c r="F130" s="37" t="str">
        <f>Lijsten!D30</f>
        <v>Naam</v>
      </c>
      <c r="G130" s="37" t="str">
        <f t="shared" ref="G130:G144" si="7">IF(E130=TRUE,F130&amp;", ","")</f>
        <v xml:space="preserve">Naam, </v>
      </c>
      <c r="H130" s="37" t="str">
        <f>G130&amp;G131&amp;G132&amp;G133</f>
        <v xml:space="preserve">Naam, E-mailadres, Telefoonnummer, </v>
      </c>
      <c r="I130" s="37" t="str">
        <f>IF(LEN(H130)&gt;0,LEFT(H130,LEN(H130)-2),"")</f>
        <v>Naam, E-mailadres, Telefoonnummer</v>
      </c>
    </row>
    <row r="131" spans="1:9" ht="64.95" customHeight="1" thickBot="1">
      <c r="A131" s="109"/>
      <c r="B131" s="81"/>
      <c r="C131" s="70"/>
      <c r="D131" s="13"/>
      <c r="E131" s="38" t="b">
        <v>1</v>
      </c>
      <c r="F131" s="37" t="str">
        <f>Lijsten!D15</f>
        <v>E-mailadres</v>
      </c>
      <c r="G131" s="37" t="str">
        <f t="shared" si="7"/>
        <v xml:space="preserve">E-mailadres, </v>
      </c>
    </row>
    <row r="132" spans="1:9" ht="64.95" customHeight="1" thickBot="1">
      <c r="A132" s="109"/>
      <c r="B132" s="81"/>
      <c r="C132" s="70"/>
      <c r="D132" s="13"/>
      <c r="E132" s="38" t="b">
        <v>1</v>
      </c>
      <c r="F132" s="37" t="str">
        <f>Lijsten!D38</f>
        <v>Telefoonnummer</v>
      </c>
      <c r="G132" s="37" t="str">
        <f t="shared" si="7"/>
        <v xml:space="preserve">Telefoonnummer, </v>
      </c>
    </row>
    <row r="133" spans="1:9" ht="64.95" customHeight="1" thickBot="1">
      <c r="A133" s="109"/>
      <c r="B133" s="81"/>
      <c r="C133" s="71"/>
      <c r="D133" s="45"/>
      <c r="E133" s="38" t="b">
        <f>IF(LEN(D133)&gt;0,TRUE,FALSE)</f>
        <v>0</v>
      </c>
      <c r="F133" s="37" t="str">
        <f>IF(LEN(D133)&gt;0,D133,"")</f>
        <v/>
      </c>
      <c r="G133" s="37" t="str">
        <f t="shared" si="7"/>
        <v/>
      </c>
    </row>
    <row r="134" spans="1:9" ht="64.95" customHeight="1" thickBot="1">
      <c r="A134" s="109"/>
      <c r="B134" s="72" t="s">
        <v>142</v>
      </c>
      <c r="C134" s="69" t="s">
        <v>57</v>
      </c>
      <c r="D134" s="50"/>
      <c r="E134" s="38" t="b">
        <v>1</v>
      </c>
      <c r="F134" s="37" t="str">
        <f>Lijsten!F5</f>
        <v>Geen website URL opgegeven</v>
      </c>
      <c r="G134" s="37" t="str">
        <f t="shared" si="7"/>
        <v xml:space="preserve">Geen website URL opgegeven, </v>
      </c>
      <c r="H134" s="37" t="str">
        <f>G134&amp;G135&amp;G136&amp;G137&amp;G138&amp;G139</f>
        <v xml:space="preserve">Geen website URL opgegeven, Google Drive, Google Docs, Google Spreadsheets, Google Forms, Mailprogramma, Telefoon, Papier, </v>
      </c>
      <c r="I134" s="37" t="str">
        <f>IF(LEN(H134)&gt;0,LEFT(H134,LEN(H134)-2),"")</f>
        <v>Geen website URL opgegeven, Google Drive, Google Docs, Google Spreadsheets, Google Forms, Mailprogramma, Telefoon, Papier</v>
      </c>
    </row>
    <row r="135" spans="1:9" ht="64.95" customHeight="1" thickBot="1">
      <c r="A135" s="109"/>
      <c r="B135" s="73"/>
      <c r="C135" s="70"/>
      <c r="D135" s="13"/>
      <c r="E135" s="38" t="b">
        <v>1</v>
      </c>
      <c r="F135" s="37" t="str">
        <f>Lijsten!F11</f>
        <v>Google Drive, Google Docs, Google Spreadsheets, Google Forms</v>
      </c>
      <c r="G135" s="37" t="str">
        <f t="shared" si="7"/>
        <v xml:space="preserve">Google Drive, Google Docs, Google Spreadsheets, Google Forms, </v>
      </c>
    </row>
    <row r="136" spans="1:9" ht="64.95" customHeight="1" thickBot="1">
      <c r="A136" s="109"/>
      <c r="B136" s="73"/>
      <c r="C136" s="70"/>
      <c r="D136" s="13"/>
      <c r="E136" s="38" t="b">
        <v>1</v>
      </c>
      <c r="F136" s="37" t="str">
        <f>Lijsten!F6</f>
        <v>Mailprogramma</v>
      </c>
      <c r="G136" s="37" t="str">
        <f t="shared" si="7"/>
        <v xml:space="preserve">Mailprogramma, </v>
      </c>
    </row>
    <row r="137" spans="1:9" ht="64.95" customHeight="1" thickBot="1">
      <c r="A137" s="109"/>
      <c r="B137" s="73"/>
      <c r="C137" s="70"/>
      <c r="D137" s="13"/>
      <c r="E137" s="38" t="b">
        <v>1</v>
      </c>
      <c r="F137" s="37" t="str">
        <f>Lijsten!F8</f>
        <v>Telefoon</v>
      </c>
      <c r="G137" s="37" t="str">
        <f t="shared" si="7"/>
        <v xml:space="preserve">Telefoon, </v>
      </c>
    </row>
    <row r="138" spans="1:9" ht="64.95" customHeight="1" thickBot="1">
      <c r="A138" s="109"/>
      <c r="B138" s="73"/>
      <c r="C138" s="70"/>
      <c r="D138" s="13"/>
      <c r="E138" s="38" t="b">
        <v>1</v>
      </c>
      <c r="F138" s="37" t="str">
        <f>Lijsten!F7</f>
        <v>Papier</v>
      </c>
      <c r="G138" s="37" t="str">
        <f t="shared" si="7"/>
        <v xml:space="preserve">Papier, </v>
      </c>
    </row>
    <row r="139" spans="1:9" ht="64.95" customHeight="1" thickBot="1">
      <c r="A139" s="109"/>
      <c r="B139" s="73"/>
      <c r="C139" s="71"/>
      <c r="D139" s="45"/>
      <c r="E139" s="38" t="b">
        <f>IF(LEN(D139)&gt;0,TRUE,FALSE)</f>
        <v>0</v>
      </c>
      <c r="F139" s="37" t="str">
        <f>IF(LEN(D139)&gt;0,D139,"")</f>
        <v/>
      </c>
      <c r="G139" s="37" t="str">
        <f t="shared" si="7"/>
        <v/>
      </c>
    </row>
    <row r="140" spans="1:9" ht="64.95" customHeight="1" thickBot="1">
      <c r="A140" s="109"/>
      <c r="B140" s="81" t="s">
        <v>148</v>
      </c>
      <c r="C140" s="69" t="s">
        <v>147</v>
      </c>
      <c r="D140" s="50"/>
      <c r="E140" s="38" t="b">
        <v>1</v>
      </c>
      <c r="F140" s="37" t="str">
        <f>Lijsten!F10</f>
        <v>MS Word, MS Excel, MS Access</v>
      </c>
      <c r="G140" s="37" t="str">
        <f t="shared" si="7"/>
        <v xml:space="preserve">MS Word, MS Excel, MS Access, </v>
      </c>
      <c r="H140" s="37" t="str">
        <f>G140&amp;G141&amp;G142&amp;G143&amp;G144</f>
        <v xml:space="preserve">MS Word, MS Excel, MS Access, Google Drive, Google Docs, Google Spreadsheets, Google Forms, Dropbox, Papier, </v>
      </c>
      <c r="I140" s="37" t="str">
        <f>IF(LEN(H140)&gt;0,LEFT(H140,LEN(H140)-2),"")</f>
        <v>MS Word, MS Excel, MS Access, Google Drive, Google Docs, Google Spreadsheets, Google Forms, Dropbox, Papier</v>
      </c>
    </row>
    <row r="141" spans="1:9" ht="64.95" customHeight="1" thickBot="1">
      <c r="A141" s="109"/>
      <c r="B141" s="81"/>
      <c r="C141" s="70"/>
      <c r="D141" s="13"/>
      <c r="E141" s="38" t="b">
        <v>1</v>
      </c>
      <c r="F141" s="37" t="str">
        <f>Lijsten!F11</f>
        <v>Google Drive, Google Docs, Google Spreadsheets, Google Forms</v>
      </c>
      <c r="G141" s="37" t="str">
        <f t="shared" si="7"/>
        <v xml:space="preserve">Google Drive, Google Docs, Google Spreadsheets, Google Forms, </v>
      </c>
    </row>
    <row r="142" spans="1:9" ht="64.95" customHeight="1" thickBot="1">
      <c r="A142" s="109"/>
      <c r="B142" s="81"/>
      <c r="C142" s="70"/>
      <c r="D142" s="13"/>
      <c r="E142" s="38" t="b">
        <v>1</v>
      </c>
      <c r="F142" s="37" t="str">
        <f>Lijsten!F12</f>
        <v>Dropbox</v>
      </c>
      <c r="G142" s="37" t="str">
        <f t="shared" si="7"/>
        <v xml:space="preserve">Dropbox, </v>
      </c>
    </row>
    <row r="143" spans="1:9" ht="64.95" customHeight="1" thickBot="1">
      <c r="A143" s="109"/>
      <c r="B143" s="81"/>
      <c r="C143" s="70"/>
      <c r="D143" s="13"/>
      <c r="E143" s="38" t="b">
        <v>1</v>
      </c>
      <c r="F143" s="37" t="str">
        <f>Lijsten!F7</f>
        <v>Papier</v>
      </c>
      <c r="G143" s="37" t="str">
        <f t="shared" si="7"/>
        <v xml:space="preserve">Papier, </v>
      </c>
    </row>
    <row r="144" spans="1:9" ht="64.95" customHeight="1" thickBot="1">
      <c r="A144" s="109"/>
      <c r="B144" s="81"/>
      <c r="C144" s="71"/>
      <c r="D144" s="45"/>
      <c r="E144" s="38" t="b">
        <f>IF(LEN(D144)&gt;0,TRUE,FALSE)</f>
        <v>0</v>
      </c>
      <c r="F144" s="37" t="str">
        <f>IF(LEN(D144)&gt;0,D144,"")</f>
        <v/>
      </c>
      <c r="G144" s="37" t="str">
        <f t="shared" si="7"/>
        <v/>
      </c>
    </row>
    <row r="145" spans="1:9" ht="64.95" customHeight="1" thickBot="1">
      <c r="A145" s="110"/>
      <c r="B145" s="57" t="s">
        <v>159</v>
      </c>
      <c r="C145" s="48" t="s">
        <v>167</v>
      </c>
      <c r="D145" s="14" t="s">
        <v>223</v>
      </c>
      <c r="E145" s="38">
        <v>1</v>
      </c>
    </row>
    <row r="146" spans="1:9" ht="64.95" customHeight="1" thickBot="1">
      <c r="A146" s="111" t="s">
        <v>179</v>
      </c>
      <c r="B146" s="111"/>
      <c r="C146" s="111"/>
      <c r="D146" s="111"/>
    </row>
    <row r="147" spans="1:9" ht="64.95" customHeight="1" thickBot="1">
      <c r="A147" s="115" t="s">
        <v>180</v>
      </c>
      <c r="B147" s="56" t="s">
        <v>140</v>
      </c>
      <c r="C147" s="49" t="s">
        <v>181</v>
      </c>
      <c r="D147" s="14" t="s">
        <v>223</v>
      </c>
      <c r="E147" s="38">
        <v>1</v>
      </c>
    </row>
    <row r="148" spans="1:9" ht="64.95" customHeight="1" thickBot="1">
      <c r="A148" s="116"/>
      <c r="B148" s="72" t="s">
        <v>141</v>
      </c>
      <c r="C148" s="112" t="s">
        <v>182</v>
      </c>
      <c r="D148" s="50"/>
      <c r="E148" s="38" t="b">
        <v>1</v>
      </c>
      <c r="F148" s="37" t="str">
        <f>Lijsten!F5</f>
        <v>Geen website URL opgegeven</v>
      </c>
      <c r="G148" s="37" t="str">
        <f t="shared" ref="G148:G160" si="8">IF(E148=TRUE,F148&amp;", ","")</f>
        <v xml:space="preserve">Geen website URL opgegeven, </v>
      </c>
      <c r="H148" s="37" t="str">
        <f>G148&amp;G149&amp;G150&amp;G151&amp;G152&amp;G153</f>
        <v xml:space="preserve">Geen website URL opgegeven, Facebook, Instagram, Whatsapp, Snapchat, </v>
      </c>
      <c r="I148" s="37" t="str">
        <f>IF(LEN(H148)&gt;0,LEFT(H148,LEN(H148)-2),"")</f>
        <v>Geen website URL opgegeven, Facebook, Instagram, Whatsapp, Snapchat</v>
      </c>
    </row>
    <row r="149" spans="1:9" ht="64.95" customHeight="1" thickBot="1">
      <c r="A149" s="116"/>
      <c r="B149" s="73"/>
      <c r="C149" s="113"/>
      <c r="D149" s="13"/>
      <c r="E149" s="38" t="b">
        <v>1</v>
      </c>
      <c r="F149" s="37" t="str">
        <f>Lijsten!F13</f>
        <v>Facebook</v>
      </c>
      <c r="G149" s="37" t="str">
        <f t="shared" si="8"/>
        <v xml:space="preserve">Facebook, </v>
      </c>
    </row>
    <row r="150" spans="1:9" ht="64.95" customHeight="1" thickBot="1">
      <c r="A150" s="116"/>
      <c r="B150" s="73"/>
      <c r="C150" s="113"/>
      <c r="D150" s="13"/>
      <c r="E150" s="38" t="b">
        <v>1</v>
      </c>
      <c r="F150" s="37" t="str">
        <f>Lijsten!F14</f>
        <v>Instagram</v>
      </c>
      <c r="G150" s="37" t="str">
        <f t="shared" si="8"/>
        <v xml:space="preserve">Instagram, </v>
      </c>
    </row>
    <row r="151" spans="1:9" ht="64.95" customHeight="1" thickBot="1">
      <c r="A151" s="116"/>
      <c r="B151" s="73"/>
      <c r="C151" s="113"/>
      <c r="D151" s="13"/>
      <c r="E151" s="38" t="b">
        <v>1</v>
      </c>
      <c r="F151" s="37" t="str">
        <f>Lijsten!F15</f>
        <v>Whatsapp</v>
      </c>
      <c r="G151" s="37" t="str">
        <f t="shared" si="8"/>
        <v xml:space="preserve">Whatsapp, </v>
      </c>
    </row>
    <row r="152" spans="1:9" ht="64.95" customHeight="1" thickBot="1">
      <c r="A152" s="116"/>
      <c r="B152" s="73"/>
      <c r="C152" s="113"/>
      <c r="D152" s="13"/>
      <c r="E152" s="38" t="b">
        <v>1</v>
      </c>
      <c r="F152" s="37" t="str">
        <f>Lijsten!F16</f>
        <v>Snapchat</v>
      </c>
      <c r="G152" s="37" t="str">
        <f t="shared" si="8"/>
        <v xml:space="preserve">Snapchat, </v>
      </c>
    </row>
    <row r="153" spans="1:9" ht="64.95" customHeight="1" thickBot="1">
      <c r="A153" s="117"/>
      <c r="B153" s="74"/>
      <c r="C153" s="114"/>
      <c r="D153" s="45"/>
      <c r="E153" s="38" t="b">
        <f>IF(LEN(D153)&gt;0,TRUE,FALSE)</f>
        <v>0</v>
      </c>
      <c r="F153" s="37" t="str">
        <f>IF(LEN(D153)&gt;0,D153,"")</f>
        <v/>
      </c>
      <c r="G153" s="37" t="str">
        <f t="shared" si="8"/>
        <v/>
      </c>
    </row>
    <row r="154" spans="1:9" ht="64.95" customHeight="1">
      <c r="A154" s="75" t="s">
        <v>183</v>
      </c>
      <c r="B154" s="75"/>
      <c r="C154" s="84" t="s">
        <v>190</v>
      </c>
      <c r="D154" s="13"/>
      <c r="E154" s="38" t="b">
        <v>1</v>
      </c>
      <c r="F154" s="37" t="str">
        <f>Lijsten!D30</f>
        <v>Naam</v>
      </c>
      <c r="G154" s="37" t="str">
        <f t="shared" si="8"/>
        <v xml:space="preserve">Naam, </v>
      </c>
      <c r="H154" s="37" t="str">
        <f>G154&amp;G155&amp;G156&amp;G157&amp;G158&amp;G159&amp;G160</f>
        <v xml:space="preserve">Naam, E-mailadres, Telefoonnummer, Geboortedatum/Leeftijd, Adres, Totem, </v>
      </c>
      <c r="I154" s="37" t="str">
        <f>IF(LEN(H154)&gt;0,LEFT(H154,LEN(H154)-2),"")</f>
        <v>Naam, E-mailadres, Telefoonnummer, Geboortedatum/Leeftijd, Adres, Totem</v>
      </c>
    </row>
    <row r="155" spans="1:9" ht="64.95" customHeight="1">
      <c r="A155" s="76"/>
      <c r="B155" s="76"/>
      <c r="C155" s="84"/>
      <c r="D155" s="13"/>
      <c r="E155" s="38" t="b">
        <v>1</v>
      </c>
      <c r="F155" s="37" t="str">
        <f>Lijsten!D15</f>
        <v>E-mailadres</v>
      </c>
      <c r="G155" s="37" t="str">
        <f t="shared" si="8"/>
        <v xml:space="preserve">E-mailadres, </v>
      </c>
    </row>
    <row r="156" spans="1:9" ht="64.95" customHeight="1">
      <c r="A156" s="76"/>
      <c r="B156" s="76"/>
      <c r="C156" s="84"/>
      <c r="D156" s="13"/>
      <c r="E156" s="38" t="b">
        <v>1</v>
      </c>
      <c r="F156" s="37" t="str">
        <f>Lijsten!D38</f>
        <v>Telefoonnummer</v>
      </c>
      <c r="G156" s="37" t="str">
        <f t="shared" si="8"/>
        <v xml:space="preserve">Telefoonnummer, </v>
      </c>
    </row>
    <row r="157" spans="1:9" ht="64.95" customHeight="1">
      <c r="A157" s="76"/>
      <c r="B157" s="76"/>
      <c r="C157" s="84"/>
      <c r="D157" s="13"/>
      <c r="E157" s="38" t="b">
        <v>1</v>
      </c>
      <c r="F157" s="37" t="str">
        <f>F36</f>
        <v>Geboortedatum/Leeftijd</v>
      </c>
      <c r="G157" s="37" t="str">
        <f t="shared" si="8"/>
        <v xml:space="preserve">Geboortedatum/Leeftijd, </v>
      </c>
    </row>
    <row r="158" spans="1:9" ht="64.95" customHeight="1">
      <c r="A158" s="76"/>
      <c r="B158" s="76"/>
      <c r="C158" s="84"/>
      <c r="D158" s="13"/>
      <c r="E158" s="38" t="b">
        <v>1</v>
      </c>
      <c r="F158" s="37" t="str">
        <f>Lijsten!D4</f>
        <v>Adres</v>
      </c>
      <c r="G158" s="37" t="str">
        <f t="shared" si="8"/>
        <v xml:space="preserve">Adres, </v>
      </c>
    </row>
    <row r="159" spans="1:9" ht="64.95" customHeight="1">
      <c r="A159" s="76"/>
      <c r="B159" s="76"/>
      <c r="C159" s="84"/>
      <c r="D159" s="13"/>
      <c r="E159" s="38" t="b">
        <v>1</v>
      </c>
      <c r="F159" s="37" t="str">
        <f>Lijsten!D40</f>
        <v>Totem</v>
      </c>
      <c r="G159" s="37" t="str">
        <f t="shared" si="8"/>
        <v xml:space="preserve">Totem, </v>
      </c>
    </row>
    <row r="160" spans="1:9" ht="64.95" customHeight="1" thickBot="1">
      <c r="A160" s="87"/>
      <c r="B160" s="87"/>
      <c r="C160" s="85"/>
      <c r="D160" s="46"/>
      <c r="E160" s="38" t="b">
        <f>IF(LEN(D160)&gt;0,TRUE,FALSE)</f>
        <v>0</v>
      </c>
      <c r="F160" s="37" t="str">
        <f>IF(LEN(D160)&gt;0,D160,"")</f>
        <v/>
      </c>
      <c r="G160" s="37" t="str">
        <f t="shared" si="8"/>
        <v/>
      </c>
    </row>
    <row r="161" spans="1:9" ht="64.95" customHeight="1" thickBot="1">
      <c r="A161" s="75" t="s">
        <v>184</v>
      </c>
      <c r="B161" s="75"/>
      <c r="C161" s="53" t="s">
        <v>185</v>
      </c>
      <c r="D161" s="14" t="s">
        <v>223</v>
      </c>
      <c r="E161" s="38">
        <v>1</v>
      </c>
    </row>
    <row r="162" spans="1:9" ht="64.95" customHeight="1" thickBot="1">
      <c r="A162" s="92" t="s">
        <v>186</v>
      </c>
      <c r="B162" s="118"/>
      <c r="C162" s="92"/>
      <c r="D162" s="92"/>
    </row>
    <row r="163" spans="1:9" ht="64.95" customHeight="1" thickBot="1">
      <c r="A163" s="76" t="s">
        <v>187</v>
      </c>
      <c r="B163" s="56" t="s">
        <v>140</v>
      </c>
      <c r="C163" s="54" t="s">
        <v>188</v>
      </c>
      <c r="D163" s="14" t="s">
        <v>223</v>
      </c>
      <c r="E163" s="38">
        <v>1</v>
      </c>
    </row>
    <row r="164" spans="1:9" ht="64.95" customHeight="1">
      <c r="A164" s="76"/>
      <c r="B164" s="72" t="s">
        <v>141</v>
      </c>
      <c r="C164" s="106" t="s">
        <v>189</v>
      </c>
      <c r="D164" s="50"/>
      <c r="E164" s="38" t="b">
        <v>1</v>
      </c>
      <c r="F164" s="37" t="str">
        <f>Lijsten!D30</f>
        <v>Naam</v>
      </c>
      <c r="G164" s="37" t="str">
        <f t="shared" ref="G164:G181" si="9">IF(E164=TRUE,F164&amp;", ","")</f>
        <v xml:space="preserve">Naam, </v>
      </c>
      <c r="H164" s="37" t="str">
        <f>G164&amp;G165&amp;G166&amp;G167&amp;G168&amp;G169&amp;G170</f>
        <v xml:space="preserve">Naam, E-mailadres, Telefoonnummer, Geboortedatum/Leeftijd, Adres, Handtekening, </v>
      </c>
      <c r="I164" s="37" t="str">
        <f>IF(LEN(H164)&gt;0,LEFT(H164,LEN(H164)-2),"")</f>
        <v>Naam, E-mailadres, Telefoonnummer, Geboortedatum/Leeftijd, Adres, Handtekening</v>
      </c>
    </row>
    <row r="165" spans="1:9" ht="64.95" customHeight="1">
      <c r="A165" s="76"/>
      <c r="B165" s="73"/>
      <c r="C165" s="107"/>
      <c r="D165" s="13"/>
      <c r="E165" s="38" t="b">
        <v>1</v>
      </c>
      <c r="F165" s="37" t="str">
        <f>Lijsten!D15</f>
        <v>E-mailadres</v>
      </c>
      <c r="G165" s="37" t="str">
        <f t="shared" si="9"/>
        <v xml:space="preserve">E-mailadres, </v>
      </c>
    </row>
    <row r="166" spans="1:9" ht="64.95" customHeight="1">
      <c r="A166" s="76"/>
      <c r="B166" s="73"/>
      <c r="C166" s="107"/>
      <c r="D166" s="13"/>
      <c r="E166" s="38" t="b">
        <v>1</v>
      </c>
      <c r="F166" s="37" t="str">
        <f>Lijsten!D38</f>
        <v>Telefoonnummer</v>
      </c>
      <c r="G166" s="37" t="str">
        <f t="shared" si="9"/>
        <v xml:space="preserve">Telefoonnummer, </v>
      </c>
    </row>
    <row r="167" spans="1:9" ht="64.95" customHeight="1">
      <c r="A167" s="76"/>
      <c r="B167" s="73"/>
      <c r="C167" s="107"/>
      <c r="D167" s="13"/>
      <c r="E167" s="38" t="b">
        <v>1</v>
      </c>
      <c r="F167" s="37" t="str">
        <f>Vragenlijst!F157</f>
        <v>Geboortedatum/Leeftijd</v>
      </c>
      <c r="G167" s="37" t="str">
        <f t="shared" si="9"/>
        <v xml:space="preserve">Geboortedatum/Leeftijd, </v>
      </c>
    </row>
    <row r="168" spans="1:9" ht="64.95" customHeight="1">
      <c r="A168" s="76"/>
      <c r="B168" s="73"/>
      <c r="C168" s="107"/>
      <c r="D168" s="13"/>
      <c r="E168" s="38" t="b">
        <v>1</v>
      </c>
      <c r="F168" s="37" t="str">
        <f>Lijsten!D4</f>
        <v>Adres</v>
      </c>
      <c r="G168" s="37" t="str">
        <f t="shared" si="9"/>
        <v xml:space="preserve">Adres, </v>
      </c>
    </row>
    <row r="169" spans="1:9" ht="64.95" customHeight="1">
      <c r="A169" s="76"/>
      <c r="B169" s="73"/>
      <c r="C169" s="107"/>
      <c r="D169" s="13"/>
      <c r="E169" s="38" t="b">
        <v>1</v>
      </c>
      <c r="F169" s="37" t="str">
        <f>Lijsten!D21</f>
        <v>Handtekening</v>
      </c>
      <c r="G169" s="37" t="str">
        <f t="shared" si="9"/>
        <v xml:space="preserve">Handtekening, </v>
      </c>
    </row>
    <row r="170" spans="1:9" ht="64.95" customHeight="1" thickBot="1">
      <c r="A170" s="76"/>
      <c r="B170" s="74"/>
      <c r="C170" s="108"/>
      <c r="D170" s="45"/>
      <c r="E170" s="38" t="b">
        <f>IF(LEN(D170)&gt;0,TRUE,FALSE)</f>
        <v>0</v>
      </c>
      <c r="F170" s="37" t="str">
        <f>IF(LEN(D170)&gt;0,D170,"")</f>
        <v/>
      </c>
      <c r="G170" s="37" t="str">
        <f t="shared" si="9"/>
        <v/>
      </c>
    </row>
    <row r="171" spans="1:9" ht="64.95" customHeight="1" thickBot="1">
      <c r="A171" s="76"/>
      <c r="B171" s="119" t="s">
        <v>142</v>
      </c>
      <c r="C171" s="112" t="s">
        <v>57</v>
      </c>
      <c r="D171" s="50"/>
      <c r="E171" s="38" t="b">
        <v>1</v>
      </c>
      <c r="F171" s="37" t="str">
        <f>Lijsten!F5</f>
        <v>Geen website URL opgegeven</v>
      </c>
      <c r="G171" s="37" t="str">
        <f t="shared" si="9"/>
        <v xml:space="preserve">Geen website URL opgegeven, </v>
      </c>
      <c r="H171" s="37" t="str">
        <f>G171&amp;G172&amp;G173&amp;G174&amp;G175&amp;G176</f>
        <v xml:space="preserve">Geen website URL opgegeven, Google Drive, Google Docs, Google Spreadsheets, Google Forms, Mailprogramma, Telefoon, Papier, </v>
      </c>
      <c r="I171" s="37" t="str">
        <f>IF(LEN(H171)&gt;0,LEFT(H171,LEN(H171)-2),"")</f>
        <v>Geen website URL opgegeven, Google Drive, Google Docs, Google Spreadsheets, Google Forms, Mailprogramma, Telefoon, Papier</v>
      </c>
    </row>
    <row r="172" spans="1:9" ht="64.95" customHeight="1" thickBot="1">
      <c r="A172" s="76"/>
      <c r="B172" s="119"/>
      <c r="C172" s="113"/>
      <c r="D172" s="13"/>
      <c r="E172" s="38" t="b">
        <v>1</v>
      </c>
      <c r="F172" s="37" t="str">
        <f>Lijsten!F11</f>
        <v>Google Drive, Google Docs, Google Spreadsheets, Google Forms</v>
      </c>
      <c r="G172" s="37" t="str">
        <f t="shared" si="9"/>
        <v xml:space="preserve">Google Drive, Google Docs, Google Spreadsheets, Google Forms, </v>
      </c>
    </row>
    <row r="173" spans="1:9" ht="64.95" customHeight="1" thickBot="1">
      <c r="A173" s="76"/>
      <c r="B173" s="119"/>
      <c r="C173" s="113"/>
      <c r="D173" s="13"/>
      <c r="E173" s="38" t="b">
        <v>1</v>
      </c>
      <c r="F173" s="37" t="str">
        <f>Lijsten!F6</f>
        <v>Mailprogramma</v>
      </c>
      <c r="G173" s="37" t="str">
        <f t="shared" si="9"/>
        <v xml:space="preserve">Mailprogramma, </v>
      </c>
    </row>
    <row r="174" spans="1:9" ht="64.95" customHeight="1" thickBot="1">
      <c r="A174" s="76"/>
      <c r="B174" s="119"/>
      <c r="C174" s="113"/>
      <c r="D174" s="13"/>
      <c r="E174" s="38" t="b">
        <v>1</v>
      </c>
      <c r="F174" s="37" t="str">
        <f>Lijsten!F8</f>
        <v>Telefoon</v>
      </c>
      <c r="G174" s="37" t="str">
        <f t="shared" si="9"/>
        <v xml:space="preserve">Telefoon, </v>
      </c>
    </row>
    <row r="175" spans="1:9" ht="64.95" customHeight="1" thickBot="1">
      <c r="A175" s="76"/>
      <c r="B175" s="119"/>
      <c r="C175" s="113"/>
      <c r="D175" s="13"/>
      <c r="E175" s="38" t="b">
        <v>1</v>
      </c>
      <c r="F175" s="37" t="str">
        <f>Lijsten!F7</f>
        <v>Papier</v>
      </c>
      <c r="G175" s="37" t="str">
        <f t="shared" si="9"/>
        <v xml:space="preserve">Papier, </v>
      </c>
    </row>
    <row r="176" spans="1:9" ht="64.95" customHeight="1" thickBot="1">
      <c r="A176" s="76"/>
      <c r="B176" s="119"/>
      <c r="C176" s="114"/>
      <c r="D176" s="45"/>
      <c r="E176" s="38" t="b">
        <f>IF(LEN(D176)&gt;0,TRUE,FALSE)</f>
        <v>0</v>
      </c>
      <c r="F176" s="37" t="str">
        <f>IF(LEN(D176)&gt;0,D176,"")</f>
        <v/>
      </c>
      <c r="G176" s="37" t="str">
        <f t="shared" si="9"/>
        <v/>
      </c>
    </row>
    <row r="177" spans="1:9" ht="64.95" customHeight="1">
      <c r="A177" s="76"/>
      <c r="B177" s="73" t="s">
        <v>148</v>
      </c>
      <c r="C177" s="69" t="s">
        <v>147</v>
      </c>
      <c r="D177" s="50"/>
      <c r="E177" s="38" t="b">
        <v>1</v>
      </c>
      <c r="F177" s="37" t="str">
        <f>Lijsten!F10</f>
        <v>MS Word, MS Excel, MS Access</v>
      </c>
      <c r="G177" s="37" t="str">
        <f t="shared" si="9"/>
        <v xml:space="preserve">MS Word, MS Excel, MS Access, </v>
      </c>
      <c r="H177" s="37" t="str">
        <f>G177&amp;G178&amp;G179&amp;G180&amp;G181</f>
        <v xml:space="preserve">MS Word, MS Excel, MS Access, Google Drive, Google Docs, Google Spreadsheets, Google Forms, Dropbox, Papier, </v>
      </c>
      <c r="I177" s="37" t="str">
        <f>IF(LEN(H177)&gt;0,LEFT(H177,LEN(H177)-2),"")</f>
        <v>MS Word, MS Excel, MS Access, Google Drive, Google Docs, Google Spreadsheets, Google Forms, Dropbox, Papier</v>
      </c>
    </row>
    <row r="178" spans="1:9" ht="64.95" customHeight="1">
      <c r="A178" s="76"/>
      <c r="B178" s="73"/>
      <c r="C178" s="70"/>
      <c r="D178" s="13"/>
      <c r="E178" s="38" t="b">
        <v>1</v>
      </c>
      <c r="F178" s="37" t="str">
        <f>Lijsten!F11</f>
        <v>Google Drive, Google Docs, Google Spreadsheets, Google Forms</v>
      </c>
      <c r="G178" s="37" t="str">
        <f t="shared" si="9"/>
        <v xml:space="preserve">Google Drive, Google Docs, Google Spreadsheets, Google Forms, </v>
      </c>
    </row>
    <row r="179" spans="1:9" ht="64.95" customHeight="1">
      <c r="A179" s="76"/>
      <c r="B179" s="73"/>
      <c r="C179" s="70"/>
      <c r="D179" s="13"/>
      <c r="E179" s="38" t="b">
        <v>1</v>
      </c>
      <c r="F179" s="37" t="str">
        <f>Lijsten!F12</f>
        <v>Dropbox</v>
      </c>
      <c r="G179" s="37" t="str">
        <f t="shared" si="9"/>
        <v xml:space="preserve">Dropbox, </v>
      </c>
    </row>
    <row r="180" spans="1:9" ht="64.95" customHeight="1">
      <c r="A180" s="76"/>
      <c r="B180" s="73"/>
      <c r="C180" s="70"/>
      <c r="D180" s="13"/>
      <c r="E180" s="38" t="b">
        <v>1</v>
      </c>
      <c r="F180" s="37" t="str">
        <f>Lijsten!F7</f>
        <v>Papier</v>
      </c>
      <c r="G180" s="37" t="str">
        <f t="shared" si="9"/>
        <v xml:space="preserve">Papier, </v>
      </c>
    </row>
    <row r="181" spans="1:9" ht="64.95" customHeight="1">
      <c r="A181" s="76"/>
      <c r="B181" s="73"/>
      <c r="C181" s="70"/>
      <c r="D181" s="52"/>
      <c r="E181" s="38" t="b">
        <f>IF(LEN(D181)&gt;0,TRUE,FALSE)</f>
        <v>0</v>
      </c>
      <c r="F181" s="37" t="str">
        <f>IF(LEN(D181)&gt;0,D181,"")</f>
        <v/>
      </c>
      <c r="G181" s="37" t="str">
        <f t="shared" si="9"/>
        <v/>
      </c>
    </row>
    <row r="182" spans="1:9" ht="64.95" customHeight="1">
      <c r="A182" s="67" t="s">
        <v>218</v>
      </c>
      <c r="B182" s="67"/>
      <c r="C182" s="67"/>
      <c r="D182" s="67"/>
    </row>
    <row r="183" spans="1:9" ht="64.95" customHeight="1">
      <c r="A183" s="67"/>
      <c r="B183" s="67"/>
      <c r="C183" s="67"/>
      <c r="D183" s="67"/>
    </row>
    <row r="186" spans="1:9" ht="64.95" customHeight="1">
      <c r="C186" s="18" t="s">
        <v>216</v>
      </c>
    </row>
  </sheetData>
  <sheetProtection password="93F0" sheet="1" objects="1" scenarios="1" formatRows="0" selectLockedCells="1"/>
  <mergeCells count="78">
    <mergeCell ref="C154:C160"/>
    <mergeCell ref="A154:B160"/>
    <mergeCell ref="A161:B161"/>
    <mergeCell ref="A162:D162"/>
    <mergeCell ref="B164:B170"/>
    <mergeCell ref="A163:A181"/>
    <mergeCell ref="B171:B176"/>
    <mergeCell ref="B177:B181"/>
    <mergeCell ref="C171:C176"/>
    <mergeCell ref="C177:C181"/>
    <mergeCell ref="C164:C170"/>
    <mergeCell ref="B140:B144"/>
    <mergeCell ref="C140:C144"/>
    <mergeCell ref="A129:A145"/>
    <mergeCell ref="A146:D146"/>
    <mergeCell ref="C148:C153"/>
    <mergeCell ref="B148:B153"/>
    <mergeCell ref="A147:A153"/>
    <mergeCell ref="A128:B128"/>
    <mergeCell ref="B130:B133"/>
    <mergeCell ref="C130:C133"/>
    <mergeCell ref="B134:B139"/>
    <mergeCell ref="C134:C139"/>
    <mergeCell ref="C122:C126"/>
    <mergeCell ref="B122:B126"/>
    <mergeCell ref="C112:C115"/>
    <mergeCell ref="B112:B115"/>
    <mergeCell ref="A105:A127"/>
    <mergeCell ref="A104:D104"/>
    <mergeCell ref="C106:C111"/>
    <mergeCell ref="B106:B111"/>
    <mergeCell ref="B116:B121"/>
    <mergeCell ref="C116:C121"/>
    <mergeCell ref="A84:D84"/>
    <mergeCell ref="C86:C91"/>
    <mergeCell ref="C92:C97"/>
    <mergeCell ref="C98:C102"/>
    <mergeCell ref="B86:B91"/>
    <mergeCell ref="B92:B97"/>
    <mergeCell ref="B98:B102"/>
    <mergeCell ref="A85:A103"/>
    <mergeCell ref="C72:C77"/>
    <mergeCell ref="B72:B77"/>
    <mergeCell ref="C78:C82"/>
    <mergeCell ref="B78:B82"/>
    <mergeCell ref="A67:A83"/>
    <mergeCell ref="C68:C71"/>
    <mergeCell ref="B68:B71"/>
    <mergeCell ref="C60:C64"/>
    <mergeCell ref="B60:B64"/>
    <mergeCell ref="A45:D45"/>
    <mergeCell ref="A46:D46"/>
    <mergeCell ref="B26:B30"/>
    <mergeCell ref="C26:C30"/>
    <mergeCell ref="A14:A30"/>
    <mergeCell ref="A31:B31"/>
    <mergeCell ref="C9:C12"/>
    <mergeCell ref="A9:B12"/>
    <mergeCell ref="A1:D1"/>
    <mergeCell ref="A2:D2"/>
    <mergeCell ref="A3:B8"/>
    <mergeCell ref="C3:C8"/>
    <mergeCell ref="A182:D183"/>
    <mergeCell ref="A13:B13"/>
    <mergeCell ref="C15:C19"/>
    <mergeCell ref="B15:B19"/>
    <mergeCell ref="A32:A44"/>
    <mergeCell ref="B33:B39"/>
    <mergeCell ref="C33:C39"/>
    <mergeCell ref="C40:C44"/>
    <mergeCell ref="B40:B44"/>
    <mergeCell ref="C20:C25"/>
    <mergeCell ref="B20:B25"/>
    <mergeCell ref="B54:B59"/>
    <mergeCell ref="C54:C59"/>
    <mergeCell ref="A47:A66"/>
    <mergeCell ref="C48:C53"/>
    <mergeCell ref="B48:B53"/>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3</xdr:col>
                    <xdr:colOff>53340</xdr:colOff>
                    <xdr:row>2</xdr:row>
                    <xdr:rowOff>45720</xdr:rowOff>
                  </from>
                  <to>
                    <xdr:col>3</xdr:col>
                    <xdr:colOff>7002780</xdr:colOff>
                    <xdr:row>2</xdr:row>
                    <xdr:rowOff>777240</xdr:rowOff>
                  </to>
                </anchor>
              </controlPr>
            </control>
          </mc:Choice>
        </mc:AlternateContent>
        <mc:AlternateContent xmlns:mc="http://schemas.openxmlformats.org/markup-compatibility/2006">
          <mc:Choice Requires="x14">
            <control shapeId="11267" r:id="rId5" name="Check Box 3">
              <controlPr defaultSize="0" autoFill="0" autoLine="0" autoPict="0">
                <anchor moveWithCells="1">
                  <from>
                    <xdr:col>3</xdr:col>
                    <xdr:colOff>53340</xdr:colOff>
                    <xdr:row>3</xdr:row>
                    <xdr:rowOff>45720</xdr:rowOff>
                  </from>
                  <to>
                    <xdr:col>3</xdr:col>
                    <xdr:colOff>7002780</xdr:colOff>
                    <xdr:row>3</xdr:row>
                    <xdr:rowOff>777240</xdr:rowOff>
                  </to>
                </anchor>
              </controlPr>
            </control>
          </mc:Choice>
        </mc:AlternateContent>
        <mc:AlternateContent xmlns:mc="http://schemas.openxmlformats.org/markup-compatibility/2006">
          <mc:Choice Requires="x14">
            <control shapeId="11274" r:id="rId6" name="Check Box 10">
              <controlPr defaultSize="0" autoFill="0" autoLine="0" autoPict="0">
                <anchor moveWithCells="1">
                  <from>
                    <xdr:col>3</xdr:col>
                    <xdr:colOff>53340</xdr:colOff>
                    <xdr:row>4</xdr:row>
                    <xdr:rowOff>45720</xdr:rowOff>
                  </from>
                  <to>
                    <xdr:col>3</xdr:col>
                    <xdr:colOff>7002780</xdr:colOff>
                    <xdr:row>4</xdr:row>
                    <xdr:rowOff>777240</xdr:rowOff>
                  </to>
                </anchor>
              </controlPr>
            </control>
          </mc:Choice>
        </mc:AlternateContent>
        <mc:AlternateContent xmlns:mc="http://schemas.openxmlformats.org/markup-compatibility/2006">
          <mc:Choice Requires="x14">
            <control shapeId="11275" r:id="rId7" name="Check Box 11">
              <controlPr defaultSize="0" autoFill="0" autoLine="0" autoPict="0">
                <anchor moveWithCells="1">
                  <from>
                    <xdr:col>3</xdr:col>
                    <xdr:colOff>53340</xdr:colOff>
                    <xdr:row>5</xdr:row>
                    <xdr:rowOff>45720</xdr:rowOff>
                  </from>
                  <to>
                    <xdr:col>3</xdr:col>
                    <xdr:colOff>7002780</xdr:colOff>
                    <xdr:row>5</xdr:row>
                    <xdr:rowOff>777240</xdr:rowOff>
                  </to>
                </anchor>
              </controlPr>
            </control>
          </mc:Choice>
        </mc:AlternateContent>
        <mc:AlternateContent xmlns:mc="http://schemas.openxmlformats.org/markup-compatibility/2006">
          <mc:Choice Requires="x14">
            <control shapeId="11281" r:id="rId8" name="Check Box 17">
              <controlPr defaultSize="0" autoFill="0" autoLine="0" autoPict="0">
                <anchor moveWithCells="1">
                  <from>
                    <xdr:col>3</xdr:col>
                    <xdr:colOff>53340</xdr:colOff>
                    <xdr:row>6</xdr:row>
                    <xdr:rowOff>45720</xdr:rowOff>
                  </from>
                  <to>
                    <xdr:col>3</xdr:col>
                    <xdr:colOff>7002780</xdr:colOff>
                    <xdr:row>6</xdr:row>
                    <xdr:rowOff>777240</xdr:rowOff>
                  </to>
                </anchor>
              </controlPr>
            </control>
          </mc:Choice>
        </mc:AlternateContent>
        <mc:AlternateContent xmlns:mc="http://schemas.openxmlformats.org/markup-compatibility/2006">
          <mc:Choice Requires="x14">
            <control shapeId="11283" r:id="rId9" name="Check Box 19">
              <controlPr defaultSize="0" autoFill="0" autoLine="0" autoPict="0">
                <anchor moveWithCells="1">
                  <from>
                    <xdr:col>3</xdr:col>
                    <xdr:colOff>53340</xdr:colOff>
                    <xdr:row>7</xdr:row>
                    <xdr:rowOff>45720</xdr:rowOff>
                  </from>
                  <to>
                    <xdr:col>3</xdr:col>
                    <xdr:colOff>2979420</xdr:colOff>
                    <xdr:row>7</xdr:row>
                    <xdr:rowOff>777240</xdr:rowOff>
                  </to>
                </anchor>
              </controlPr>
            </control>
          </mc:Choice>
        </mc:AlternateContent>
        <mc:AlternateContent xmlns:mc="http://schemas.openxmlformats.org/markup-compatibility/2006">
          <mc:Choice Requires="x14">
            <control shapeId="11285" r:id="rId10" name="Check Box 21">
              <controlPr defaultSize="0" autoFill="0" autoLine="0" autoPict="0">
                <anchor moveWithCells="1">
                  <from>
                    <xdr:col>3</xdr:col>
                    <xdr:colOff>53340</xdr:colOff>
                    <xdr:row>9</xdr:row>
                    <xdr:rowOff>45720</xdr:rowOff>
                  </from>
                  <to>
                    <xdr:col>3</xdr:col>
                    <xdr:colOff>7002780</xdr:colOff>
                    <xdr:row>9</xdr:row>
                    <xdr:rowOff>777240</xdr:rowOff>
                  </to>
                </anchor>
              </controlPr>
            </control>
          </mc:Choice>
        </mc:AlternateContent>
        <mc:AlternateContent xmlns:mc="http://schemas.openxmlformats.org/markup-compatibility/2006">
          <mc:Choice Requires="x14">
            <control shapeId="11286" r:id="rId11" name="Check Box 22">
              <controlPr defaultSize="0" autoFill="0" autoLine="0" autoPict="0">
                <anchor moveWithCells="1">
                  <from>
                    <xdr:col>3</xdr:col>
                    <xdr:colOff>53340</xdr:colOff>
                    <xdr:row>10</xdr:row>
                    <xdr:rowOff>45720</xdr:rowOff>
                  </from>
                  <to>
                    <xdr:col>3</xdr:col>
                    <xdr:colOff>7002780</xdr:colOff>
                    <xdr:row>10</xdr:row>
                    <xdr:rowOff>777240</xdr:rowOff>
                  </to>
                </anchor>
              </controlPr>
            </control>
          </mc:Choice>
        </mc:AlternateContent>
        <mc:AlternateContent xmlns:mc="http://schemas.openxmlformats.org/markup-compatibility/2006">
          <mc:Choice Requires="x14">
            <control shapeId="11289" r:id="rId12" name="Check Box 25">
              <controlPr defaultSize="0" autoFill="0" autoLine="0" autoPict="0">
                <anchor moveWithCells="1">
                  <from>
                    <xdr:col>3</xdr:col>
                    <xdr:colOff>53340</xdr:colOff>
                    <xdr:row>8</xdr:row>
                    <xdr:rowOff>45720</xdr:rowOff>
                  </from>
                  <to>
                    <xdr:col>3</xdr:col>
                    <xdr:colOff>7002780</xdr:colOff>
                    <xdr:row>8</xdr:row>
                    <xdr:rowOff>777240</xdr:rowOff>
                  </to>
                </anchor>
              </controlPr>
            </control>
          </mc:Choice>
        </mc:AlternateContent>
        <mc:AlternateContent xmlns:mc="http://schemas.openxmlformats.org/markup-compatibility/2006">
          <mc:Choice Requires="x14">
            <control shapeId="11292" r:id="rId13" name="Check Box 28">
              <controlPr defaultSize="0" autoFill="0" autoLine="0" autoPict="0">
                <anchor moveWithCells="1">
                  <from>
                    <xdr:col>3</xdr:col>
                    <xdr:colOff>53340</xdr:colOff>
                    <xdr:row>11</xdr:row>
                    <xdr:rowOff>60960</xdr:rowOff>
                  </from>
                  <to>
                    <xdr:col>3</xdr:col>
                    <xdr:colOff>2987040</xdr:colOff>
                    <xdr:row>11</xdr:row>
                    <xdr:rowOff>792480</xdr:rowOff>
                  </to>
                </anchor>
              </controlPr>
            </control>
          </mc:Choice>
        </mc:AlternateContent>
        <mc:AlternateContent xmlns:mc="http://schemas.openxmlformats.org/markup-compatibility/2006">
          <mc:Choice Requires="x14">
            <control shapeId="11322" r:id="rId14" name="Check Box 58">
              <controlPr defaultSize="0" autoFill="0" autoLine="0" autoPict="0">
                <anchor moveWithCells="1">
                  <from>
                    <xdr:col>3</xdr:col>
                    <xdr:colOff>53340</xdr:colOff>
                    <xdr:row>14</xdr:row>
                    <xdr:rowOff>45720</xdr:rowOff>
                  </from>
                  <to>
                    <xdr:col>3</xdr:col>
                    <xdr:colOff>7002780</xdr:colOff>
                    <xdr:row>14</xdr:row>
                    <xdr:rowOff>777240</xdr:rowOff>
                  </to>
                </anchor>
              </controlPr>
            </control>
          </mc:Choice>
        </mc:AlternateContent>
        <mc:AlternateContent xmlns:mc="http://schemas.openxmlformats.org/markup-compatibility/2006">
          <mc:Choice Requires="x14">
            <control shapeId="11324" r:id="rId15" name="Check Box 60">
              <controlPr defaultSize="0" autoFill="0" autoLine="0" autoPict="0">
                <anchor moveWithCells="1">
                  <from>
                    <xdr:col>3</xdr:col>
                    <xdr:colOff>53340</xdr:colOff>
                    <xdr:row>15</xdr:row>
                    <xdr:rowOff>45720</xdr:rowOff>
                  </from>
                  <to>
                    <xdr:col>3</xdr:col>
                    <xdr:colOff>7002780</xdr:colOff>
                    <xdr:row>15</xdr:row>
                    <xdr:rowOff>777240</xdr:rowOff>
                  </to>
                </anchor>
              </controlPr>
            </control>
          </mc:Choice>
        </mc:AlternateContent>
        <mc:AlternateContent xmlns:mc="http://schemas.openxmlformats.org/markup-compatibility/2006">
          <mc:Choice Requires="x14">
            <control shapeId="11325" r:id="rId16" name="Check Box 61">
              <controlPr defaultSize="0" autoFill="0" autoLine="0" autoPict="0">
                <anchor moveWithCells="1">
                  <from>
                    <xdr:col>3</xdr:col>
                    <xdr:colOff>53340</xdr:colOff>
                    <xdr:row>16</xdr:row>
                    <xdr:rowOff>45720</xdr:rowOff>
                  </from>
                  <to>
                    <xdr:col>3</xdr:col>
                    <xdr:colOff>7002780</xdr:colOff>
                    <xdr:row>16</xdr:row>
                    <xdr:rowOff>777240</xdr:rowOff>
                  </to>
                </anchor>
              </controlPr>
            </control>
          </mc:Choice>
        </mc:AlternateContent>
        <mc:AlternateContent xmlns:mc="http://schemas.openxmlformats.org/markup-compatibility/2006">
          <mc:Choice Requires="x14">
            <control shapeId="11326" r:id="rId17" name="Check Box 62">
              <controlPr defaultSize="0" autoFill="0" autoLine="0" autoPict="0">
                <anchor moveWithCells="1">
                  <from>
                    <xdr:col>3</xdr:col>
                    <xdr:colOff>53340</xdr:colOff>
                    <xdr:row>17</xdr:row>
                    <xdr:rowOff>45720</xdr:rowOff>
                  </from>
                  <to>
                    <xdr:col>3</xdr:col>
                    <xdr:colOff>7002780</xdr:colOff>
                    <xdr:row>17</xdr:row>
                    <xdr:rowOff>777240</xdr:rowOff>
                  </to>
                </anchor>
              </controlPr>
            </control>
          </mc:Choice>
        </mc:AlternateContent>
        <mc:AlternateContent xmlns:mc="http://schemas.openxmlformats.org/markup-compatibility/2006">
          <mc:Choice Requires="x14">
            <control shapeId="11333" r:id="rId18" name="Check Box 69">
              <controlPr defaultSize="0" autoFill="0" autoLine="0" autoPict="0">
                <anchor moveWithCells="1">
                  <from>
                    <xdr:col>3</xdr:col>
                    <xdr:colOff>53340</xdr:colOff>
                    <xdr:row>18</xdr:row>
                    <xdr:rowOff>60960</xdr:rowOff>
                  </from>
                  <to>
                    <xdr:col>3</xdr:col>
                    <xdr:colOff>2987040</xdr:colOff>
                    <xdr:row>18</xdr:row>
                    <xdr:rowOff>792480</xdr:rowOff>
                  </to>
                </anchor>
              </controlPr>
            </control>
          </mc:Choice>
        </mc:AlternateContent>
        <mc:AlternateContent xmlns:mc="http://schemas.openxmlformats.org/markup-compatibility/2006">
          <mc:Choice Requires="x14">
            <control shapeId="11335" r:id="rId19" name="Check Box 71">
              <controlPr defaultSize="0" autoFill="0" autoLine="0" autoPict="0">
                <anchor moveWithCells="1">
                  <from>
                    <xdr:col>3</xdr:col>
                    <xdr:colOff>53340</xdr:colOff>
                    <xdr:row>21</xdr:row>
                    <xdr:rowOff>45720</xdr:rowOff>
                  </from>
                  <to>
                    <xdr:col>3</xdr:col>
                    <xdr:colOff>7002780</xdr:colOff>
                    <xdr:row>21</xdr:row>
                    <xdr:rowOff>777240</xdr:rowOff>
                  </to>
                </anchor>
              </controlPr>
            </control>
          </mc:Choice>
        </mc:AlternateContent>
        <mc:AlternateContent xmlns:mc="http://schemas.openxmlformats.org/markup-compatibility/2006">
          <mc:Choice Requires="x14">
            <control shapeId="11337" r:id="rId20" name="Check Box 73">
              <controlPr defaultSize="0" autoFill="0" autoLine="0" autoPict="0">
                <anchor moveWithCells="1">
                  <from>
                    <xdr:col>3</xdr:col>
                    <xdr:colOff>53340</xdr:colOff>
                    <xdr:row>22</xdr:row>
                    <xdr:rowOff>45720</xdr:rowOff>
                  </from>
                  <to>
                    <xdr:col>3</xdr:col>
                    <xdr:colOff>7002780</xdr:colOff>
                    <xdr:row>22</xdr:row>
                    <xdr:rowOff>777240</xdr:rowOff>
                  </to>
                </anchor>
              </controlPr>
            </control>
          </mc:Choice>
        </mc:AlternateContent>
        <mc:AlternateContent xmlns:mc="http://schemas.openxmlformats.org/markup-compatibility/2006">
          <mc:Choice Requires="x14">
            <control shapeId="11339" r:id="rId21" name="Check Box 75">
              <controlPr defaultSize="0" autoFill="0" autoLine="0" autoPict="0">
                <anchor moveWithCells="1">
                  <from>
                    <xdr:col>3</xdr:col>
                    <xdr:colOff>53340</xdr:colOff>
                    <xdr:row>23</xdr:row>
                    <xdr:rowOff>45720</xdr:rowOff>
                  </from>
                  <to>
                    <xdr:col>3</xdr:col>
                    <xdr:colOff>7002780</xdr:colOff>
                    <xdr:row>23</xdr:row>
                    <xdr:rowOff>777240</xdr:rowOff>
                  </to>
                </anchor>
              </controlPr>
            </control>
          </mc:Choice>
        </mc:AlternateContent>
        <mc:AlternateContent xmlns:mc="http://schemas.openxmlformats.org/markup-compatibility/2006">
          <mc:Choice Requires="x14">
            <control shapeId="11340" r:id="rId22" name="Check Box 76">
              <controlPr defaultSize="0" autoFill="0" autoLine="0" autoPict="0">
                <anchor moveWithCells="1">
                  <from>
                    <xdr:col>3</xdr:col>
                    <xdr:colOff>53340</xdr:colOff>
                    <xdr:row>24</xdr:row>
                    <xdr:rowOff>60960</xdr:rowOff>
                  </from>
                  <to>
                    <xdr:col>3</xdr:col>
                    <xdr:colOff>2987040</xdr:colOff>
                    <xdr:row>24</xdr:row>
                    <xdr:rowOff>792480</xdr:rowOff>
                  </to>
                </anchor>
              </controlPr>
            </control>
          </mc:Choice>
        </mc:AlternateContent>
        <mc:AlternateContent xmlns:mc="http://schemas.openxmlformats.org/markup-compatibility/2006">
          <mc:Choice Requires="x14">
            <control shapeId="11343" r:id="rId23" name="Check Box 79">
              <controlPr defaultSize="0" autoFill="0" autoLine="0" autoPict="0">
                <anchor moveWithCells="1">
                  <from>
                    <xdr:col>3</xdr:col>
                    <xdr:colOff>53340</xdr:colOff>
                    <xdr:row>25</xdr:row>
                    <xdr:rowOff>45720</xdr:rowOff>
                  </from>
                  <to>
                    <xdr:col>3</xdr:col>
                    <xdr:colOff>7002780</xdr:colOff>
                    <xdr:row>25</xdr:row>
                    <xdr:rowOff>777240</xdr:rowOff>
                  </to>
                </anchor>
              </controlPr>
            </control>
          </mc:Choice>
        </mc:AlternateContent>
        <mc:AlternateContent xmlns:mc="http://schemas.openxmlformats.org/markup-compatibility/2006">
          <mc:Choice Requires="x14">
            <control shapeId="11344" r:id="rId24" name="Check Box 80">
              <controlPr defaultSize="0" autoFill="0" autoLine="0" autoPict="0">
                <anchor moveWithCells="1">
                  <from>
                    <xdr:col>3</xdr:col>
                    <xdr:colOff>53340</xdr:colOff>
                    <xdr:row>26</xdr:row>
                    <xdr:rowOff>45720</xdr:rowOff>
                  </from>
                  <to>
                    <xdr:col>3</xdr:col>
                    <xdr:colOff>7002780</xdr:colOff>
                    <xdr:row>26</xdr:row>
                    <xdr:rowOff>777240</xdr:rowOff>
                  </to>
                </anchor>
              </controlPr>
            </control>
          </mc:Choice>
        </mc:AlternateContent>
        <mc:AlternateContent xmlns:mc="http://schemas.openxmlformats.org/markup-compatibility/2006">
          <mc:Choice Requires="x14">
            <control shapeId="11345" r:id="rId25" name="Check Box 81">
              <controlPr defaultSize="0" autoFill="0" autoLine="0" autoPict="0">
                <anchor moveWithCells="1">
                  <from>
                    <xdr:col>3</xdr:col>
                    <xdr:colOff>53340</xdr:colOff>
                    <xdr:row>27</xdr:row>
                    <xdr:rowOff>45720</xdr:rowOff>
                  </from>
                  <to>
                    <xdr:col>3</xdr:col>
                    <xdr:colOff>7002780</xdr:colOff>
                    <xdr:row>27</xdr:row>
                    <xdr:rowOff>777240</xdr:rowOff>
                  </to>
                </anchor>
              </controlPr>
            </control>
          </mc:Choice>
        </mc:AlternateContent>
        <mc:AlternateContent xmlns:mc="http://schemas.openxmlformats.org/markup-compatibility/2006">
          <mc:Choice Requires="x14">
            <control shapeId="11346" r:id="rId26" name="Check Box 82">
              <controlPr defaultSize="0" autoFill="0" autoLine="0" autoPict="0">
                <anchor moveWithCells="1">
                  <from>
                    <xdr:col>3</xdr:col>
                    <xdr:colOff>53340</xdr:colOff>
                    <xdr:row>29</xdr:row>
                    <xdr:rowOff>60960</xdr:rowOff>
                  </from>
                  <to>
                    <xdr:col>3</xdr:col>
                    <xdr:colOff>2987040</xdr:colOff>
                    <xdr:row>29</xdr:row>
                    <xdr:rowOff>792480</xdr:rowOff>
                  </to>
                </anchor>
              </controlPr>
            </control>
          </mc:Choice>
        </mc:AlternateContent>
        <mc:AlternateContent xmlns:mc="http://schemas.openxmlformats.org/markup-compatibility/2006">
          <mc:Choice Requires="x14">
            <control shapeId="11355" r:id="rId27" name="Check Box 91">
              <controlPr defaultSize="0" autoFill="0" autoLine="0" autoPict="0">
                <anchor moveWithCells="1">
                  <from>
                    <xdr:col>3</xdr:col>
                    <xdr:colOff>53340</xdr:colOff>
                    <xdr:row>28</xdr:row>
                    <xdr:rowOff>45720</xdr:rowOff>
                  </from>
                  <to>
                    <xdr:col>3</xdr:col>
                    <xdr:colOff>7002780</xdr:colOff>
                    <xdr:row>28</xdr:row>
                    <xdr:rowOff>777240</xdr:rowOff>
                  </to>
                </anchor>
              </controlPr>
            </control>
          </mc:Choice>
        </mc:AlternateContent>
        <mc:AlternateContent xmlns:mc="http://schemas.openxmlformats.org/markup-compatibility/2006">
          <mc:Choice Requires="x14">
            <control shapeId="11384" r:id="rId28" name="Check Box 120">
              <controlPr defaultSize="0" autoFill="0" autoLine="0" autoPict="0">
                <anchor moveWithCells="1">
                  <from>
                    <xdr:col>3</xdr:col>
                    <xdr:colOff>53340</xdr:colOff>
                    <xdr:row>32</xdr:row>
                    <xdr:rowOff>45720</xdr:rowOff>
                  </from>
                  <to>
                    <xdr:col>3</xdr:col>
                    <xdr:colOff>7002780</xdr:colOff>
                    <xdr:row>32</xdr:row>
                    <xdr:rowOff>777240</xdr:rowOff>
                  </to>
                </anchor>
              </controlPr>
            </control>
          </mc:Choice>
        </mc:AlternateContent>
        <mc:AlternateContent xmlns:mc="http://schemas.openxmlformats.org/markup-compatibility/2006">
          <mc:Choice Requires="x14">
            <control shapeId="11385" r:id="rId29" name="Check Box 121">
              <controlPr locked="0" defaultSize="0" autoFill="0" autoLine="0" autoPict="0">
                <anchor moveWithCells="1">
                  <from>
                    <xdr:col>3</xdr:col>
                    <xdr:colOff>53340</xdr:colOff>
                    <xdr:row>33</xdr:row>
                    <xdr:rowOff>45720</xdr:rowOff>
                  </from>
                  <to>
                    <xdr:col>3</xdr:col>
                    <xdr:colOff>7002780</xdr:colOff>
                    <xdr:row>33</xdr:row>
                    <xdr:rowOff>777240</xdr:rowOff>
                  </to>
                </anchor>
              </controlPr>
            </control>
          </mc:Choice>
        </mc:AlternateContent>
        <mc:AlternateContent xmlns:mc="http://schemas.openxmlformats.org/markup-compatibility/2006">
          <mc:Choice Requires="x14">
            <control shapeId="11386" r:id="rId30" name="Check Box 122">
              <controlPr locked="0" defaultSize="0" autoFill="0" autoLine="0" autoPict="0">
                <anchor moveWithCells="1">
                  <from>
                    <xdr:col>3</xdr:col>
                    <xdr:colOff>53340</xdr:colOff>
                    <xdr:row>34</xdr:row>
                    <xdr:rowOff>45720</xdr:rowOff>
                  </from>
                  <to>
                    <xdr:col>3</xdr:col>
                    <xdr:colOff>7002780</xdr:colOff>
                    <xdr:row>34</xdr:row>
                    <xdr:rowOff>777240</xdr:rowOff>
                  </to>
                </anchor>
              </controlPr>
            </control>
          </mc:Choice>
        </mc:AlternateContent>
        <mc:AlternateContent xmlns:mc="http://schemas.openxmlformats.org/markup-compatibility/2006">
          <mc:Choice Requires="x14">
            <control shapeId="11387" r:id="rId31" name="Check Box 123">
              <controlPr locked="0" defaultSize="0" autoFill="0" autoLine="0" autoPict="0">
                <anchor moveWithCells="1">
                  <from>
                    <xdr:col>3</xdr:col>
                    <xdr:colOff>53340</xdr:colOff>
                    <xdr:row>35</xdr:row>
                    <xdr:rowOff>45720</xdr:rowOff>
                  </from>
                  <to>
                    <xdr:col>3</xdr:col>
                    <xdr:colOff>7002780</xdr:colOff>
                    <xdr:row>35</xdr:row>
                    <xdr:rowOff>777240</xdr:rowOff>
                  </to>
                </anchor>
              </controlPr>
            </control>
          </mc:Choice>
        </mc:AlternateContent>
        <mc:AlternateContent xmlns:mc="http://schemas.openxmlformats.org/markup-compatibility/2006">
          <mc:Choice Requires="x14">
            <control shapeId="11388" r:id="rId32" name="Check Box 124">
              <controlPr locked="0" defaultSize="0" autoFill="0" autoLine="0" autoPict="0">
                <anchor moveWithCells="1">
                  <from>
                    <xdr:col>3</xdr:col>
                    <xdr:colOff>53340</xdr:colOff>
                    <xdr:row>38</xdr:row>
                    <xdr:rowOff>60960</xdr:rowOff>
                  </from>
                  <to>
                    <xdr:col>3</xdr:col>
                    <xdr:colOff>2987040</xdr:colOff>
                    <xdr:row>38</xdr:row>
                    <xdr:rowOff>792480</xdr:rowOff>
                  </to>
                </anchor>
              </controlPr>
            </control>
          </mc:Choice>
        </mc:AlternateContent>
        <mc:AlternateContent xmlns:mc="http://schemas.openxmlformats.org/markup-compatibility/2006">
          <mc:Choice Requires="x14">
            <control shapeId="11403" r:id="rId33" name="Check Box 139">
              <controlPr locked="0" defaultSize="0" autoFill="0" autoLine="0" autoPict="0">
                <anchor moveWithCells="1">
                  <from>
                    <xdr:col>3</xdr:col>
                    <xdr:colOff>53340</xdr:colOff>
                    <xdr:row>36</xdr:row>
                    <xdr:rowOff>45720</xdr:rowOff>
                  </from>
                  <to>
                    <xdr:col>3</xdr:col>
                    <xdr:colOff>7002780</xdr:colOff>
                    <xdr:row>36</xdr:row>
                    <xdr:rowOff>777240</xdr:rowOff>
                  </to>
                </anchor>
              </controlPr>
            </control>
          </mc:Choice>
        </mc:AlternateContent>
        <mc:AlternateContent xmlns:mc="http://schemas.openxmlformats.org/markup-compatibility/2006">
          <mc:Choice Requires="x14">
            <control shapeId="11404" r:id="rId34" name="Check Box 140">
              <controlPr locked="0" defaultSize="0" autoFill="0" autoLine="0" autoPict="0">
                <anchor moveWithCells="1">
                  <from>
                    <xdr:col>3</xdr:col>
                    <xdr:colOff>53340</xdr:colOff>
                    <xdr:row>37</xdr:row>
                    <xdr:rowOff>45720</xdr:rowOff>
                  </from>
                  <to>
                    <xdr:col>3</xdr:col>
                    <xdr:colOff>7002780</xdr:colOff>
                    <xdr:row>37</xdr:row>
                    <xdr:rowOff>777240</xdr:rowOff>
                  </to>
                </anchor>
              </controlPr>
            </control>
          </mc:Choice>
        </mc:AlternateContent>
        <mc:AlternateContent xmlns:mc="http://schemas.openxmlformats.org/markup-compatibility/2006">
          <mc:Choice Requires="x14">
            <control shapeId="11413" r:id="rId35" name="Check Box 149">
              <controlPr locked="0" defaultSize="0" autoFill="0" autoLine="0" autoPict="0">
                <anchor moveWithCells="1">
                  <from>
                    <xdr:col>3</xdr:col>
                    <xdr:colOff>53340</xdr:colOff>
                    <xdr:row>39</xdr:row>
                    <xdr:rowOff>45720</xdr:rowOff>
                  </from>
                  <to>
                    <xdr:col>3</xdr:col>
                    <xdr:colOff>7002780</xdr:colOff>
                    <xdr:row>39</xdr:row>
                    <xdr:rowOff>777240</xdr:rowOff>
                  </to>
                </anchor>
              </controlPr>
            </control>
          </mc:Choice>
        </mc:AlternateContent>
        <mc:AlternateContent xmlns:mc="http://schemas.openxmlformats.org/markup-compatibility/2006">
          <mc:Choice Requires="x14">
            <control shapeId="11414" r:id="rId36" name="Check Box 150">
              <controlPr locked="0" defaultSize="0" autoFill="0" autoLine="0" autoPict="0">
                <anchor moveWithCells="1">
                  <from>
                    <xdr:col>3</xdr:col>
                    <xdr:colOff>53340</xdr:colOff>
                    <xdr:row>40</xdr:row>
                    <xdr:rowOff>45720</xdr:rowOff>
                  </from>
                  <to>
                    <xdr:col>3</xdr:col>
                    <xdr:colOff>7002780</xdr:colOff>
                    <xdr:row>40</xdr:row>
                    <xdr:rowOff>777240</xdr:rowOff>
                  </to>
                </anchor>
              </controlPr>
            </control>
          </mc:Choice>
        </mc:AlternateContent>
        <mc:AlternateContent xmlns:mc="http://schemas.openxmlformats.org/markup-compatibility/2006">
          <mc:Choice Requires="x14">
            <control shapeId="11415" r:id="rId37" name="Check Box 151">
              <controlPr locked="0" defaultSize="0" autoFill="0" autoLine="0" autoPict="0">
                <anchor moveWithCells="1">
                  <from>
                    <xdr:col>3</xdr:col>
                    <xdr:colOff>53340</xdr:colOff>
                    <xdr:row>41</xdr:row>
                    <xdr:rowOff>45720</xdr:rowOff>
                  </from>
                  <to>
                    <xdr:col>3</xdr:col>
                    <xdr:colOff>7002780</xdr:colOff>
                    <xdr:row>41</xdr:row>
                    <xdr:rowOff>777240</xdr:rowOff>
                  </to>
                </anchor>
              </controlPr>
            </control>
          </mc:Choice>
        </mc:AlternateContent>
        <mc:AlternateContent xmlns:mc="http://schemas.openxmlformats.org/markup-compatibility/2006">
          <mc:Choice Requires="x14">
            <control shapeId="11416" r:id="rId38" name="Check Box 152">
              <controlPr locked="0" defaultSize="0" autoFill="0" autoLine="0" autoPict="0">
                <anchor moveWithCells="1">
                  <from>
                    <xdr:col>3</xdr:col>
                    <xdr:colOff>53340</xdr:colOff>
                    <xdr:row>43</xdr:row>
                    <xdr:rowOff>60960</xdr:rowOff>
                  </from>
                  <to>
                    <xdr:col>3</xdr:col>
                    <xdr:colOff>2987040</xdr:colOff>
                    <xdr:row>43</xdr:row>
                    <xdr:rowOff>792480</xdr:rowOff>
                  </to>
                </anchor>
              </controlPr>
            </control>
          </mc:Choice>
        </mc:AlternateContent>
        <mc:AlternateContent xmlns:mc="http://schemas.openxmlformats.org/markup-compatibility/2006">
          <mc:Choice Requires="x14">
            <control shapeId="11417" r:id="rId39" name="Check Box 153">
              <controlPr locked="0" defaultSize="0" autoFill="0" autoLine="0" autoPict="0">
                <anchor moveWithCells="1">
                  <from>
                    <xdr:col>3</xdr:col>
                    <xdr:colOff>53340</xdr:colOff>
                    <xdr:row>42</xdr:row>
                    <xdr:rowOff>45720</xdr:rowOff>
                  </from>
                  <to>
                    <xdr:col>3</xdr:col>
                    <xdr:colOff>7002780</xdr:colOff>
                    <xdr:row>42</xdr:row>
                    <xdr:rowOff>777240</xdr:rowOff>
                  </to>
                </anchor>
              </controlPr>
            </control>
          </mc:Choice>
        </mc:AlternateContent>
        <mc:AlternateContent xmlns:mc="http://schemas.openxmlformats.org/markup-compatibility/2006">
          <mc:Choice Requires="x14">
            <control shapeId="11436" r:id="rId40" name="Check Box 172">
              <controlPr defaultSize="0" autoFill="0" autoLine="0" autoPict="0">
                <anchor moveWithCells="1">
                  <from>
                    <xdr:col>3</xdr:col>
                    <xdr:colOff>53340</xdr:colOff>
                    <xdr:row>47</xdr:row>
                    <xdr:rowOff>45720</xdr:rowOff>
                  </from>
                  <to>
                    <xdr:col>3</xdr:col>
                    <xdr:colOff>7002780</xdr:colOff>
                    <xdr:row>47</xdr:row>
                    <xdr:rowOff>777240</xdr:rowOff>
                  </to>
                </anchor>
              </controlPr>
            </control>
          </mc:Choice>
        </mc:AlternateContent>
        <mc:AlternateContent xmlns:mc="http://schemas.openxmlformats.org/markup-compatibility/2006">
          <mc:Choice Requires="x14">
            <control shapeId="11437" r:id="rId41" name="Check Box 173">
              <controlPr defaultSize="0" autoFill="0" autoLine="0" autoPict="0">
                <anchor moveWithCells="1">
                  <from>
                    <xdr:col>3</xdr:col>
                    <xdr:colOff>53340</xdr:colOff>
                    <xdr:row>48</xdr:row>
                    <xdr:rowOff>45720</xdr:rowOff>
                  </from>
                  <to>
                    <xdr:col>3</xdr:col>
                    <xdr:colOff>7002780</xdr:colOff>
                    <xdr:row>48</xdr:row>
                    <xdr:rowOff>777240</xdr:rowOff>
                  </to>
                </anchor>
              </controlPr>
            </control>
          </mc:Choice>
        </mc:AlternateContent>
        <mc:AlternateContent xmlns:mc="http://schemas.openxmlformats.org/markup-compatibility/2006">
          <mc:Choice Requires="x14">
            <control shapeId="11438" r:id="rId42" name="Check Box 174">
              <controlPr defaultSize="0" autoFill="0" autoLine="0" autoPict="0">
                <anchor moveWithCells="1">
                  <from>
                    <xdr:col>3</xdr:col>
                    <xdr:colOff>53340</xdr:colOff>
                    <xdr:row>49</xdr:row>
                    <xdr:rowOff>45720</xdr:rowOff>
                  </from>
                  <to>
                    <xdr:col>3</xdr:col>
                    <xdr:colOff>7002780</xdr:colOff>
                    <xdr:row>49</xdr:row>
                    <xdr:rowOff>777240</xdr:rowOff>
                  </to>
                </anchor>
              </controlPr>
            </control>
          </mc:Choice>
        </mc:AlternateContent>
        <mc:AlternateContent xmlns:mc="http://schemas.openxmlformats.org/markup-compatibility/2006">
          <mc:Choice Requires="x14">
            <control shapeId="11442" r:id="rId43" name="Check Box 178">
              <controlPr defaultSize="0" autoFill="0" autoLine="0" autoPict="0">
                <anchor moveWithCells="1">
                  <from>
                    <xdr:col>3</xdr:col>
                    <xdr:colOff>53340</xdr:colOff>
                    <xdr:row>52</xdr:row>
                    <xdr:rowOff>60960</xdr:rowOff>
                  </from>
                  <to>
                    <xdr:col>3</xdr:col>
                    <xdr:colOff>2987040</xdr:colOff>
                    <xdr:row>52</xdr:row>
                    <xdr:rowOff>792480</xdr:rowOff>
                  </to>
                </anchor>
              </controlPr>
            </control>
          </mc:Choice>
        </mc:AlternateContent>
        <mc:AlternateContent xmlns:mc="http://schemas.openxmlformats.org/markup-compatibility/2006">
          <mc:Choice Requires="x14">
            <control shapeId="11444" r:id="rId44" name="Check Box 180">
              <controlPr defaultSize="0" autoFill="0" autoLine="0" autoPict="0">
                <anchor moveWithCells="1">
                  <from>
                    <xdr:col>3</xdr:col>
                    <xdr:colOff>53340</xdr:colOff>
                    <xdr:row>50</xdr:row>
                    <xdr:rowOff>45720</xdr:rowOff>
                  </from>
                  <to>
                    <xdr:col>3</xdr:col>
                    <xdr:colOff>7002780</xdr:colOff>
                    <xdr:row>50</xdr:row>
                    <xdr:rowOff>777240</xdr:rowOff>
                  </to>
                </anchor>
              </controlPr>
            </control>
          </mc:Choice>
        </mc:AlternateContent>
        <mc:AlternateContent xmlns:mc="http://schemas.openxmlformats.org/markup-compatibility/2006">
          <mc:Choice Requires="x14">
            <control shapeId="11445" r:id="rId45" name="Check Box 181">
              <controlPr defaultSize="0" autoFill="0" autoLine="0" autoPict="0">
                <anchor moveWithCells="1">
                  <from>
                    <xdr:col>3</xdr:col>
                    <xdr:colOff>53340</xdr:colOff>
                    <xdr:row>51</xdr:row>
                    <xdr:rowOff>45720</xdr:rowOff>
                  </from>
                  <to>
                    <xdr:col>3</xdr:col>
                    <xdr:colOff>7002780</xdr:colOff>
                    <xdr:row>51</xdr:row>
                    <xdr:rowOff>777240</xdr:rowOff>
                  </to>
                </anchor>
              </controlPr>
            </control>
          </mc:Choice>
        </mc:AlternateContent>
        <mc:AlternateContent xmlns:mc="http://schemas.openxmlformats.org/markup-compatibility/2006">
          <mc:Choice Requires="x14">
            <control shapeId="11450" r:id="rId46" name="Check Box 186">
              <controlPr defaultSize="0" autoFill="0" autoLine="0" autoPict="0">
                <anchor moveWithCells="1">
                  <from>
                    <xdr:col>3</xdr:col>
                    <xdr:colOff>53340</xdr:colOff>
                    <xdr:row>55</xdr:row>
                    <xdr:rowOff>45720</xdr:rowOff>
                  </from>
                  <to>
                    <xdr:col>3</xdr:col>
                    <xdr:colOff>7002780</xdr:colOff>
                    <xdr:row>55</xdr:row>
                    <xdr:rowOff>777240</xdr:rowOff>
                  </to>
                </anchor>
              </controlPr>
            </control>
          </mc:Choice>
        </mc:AlternateContent>
        <mc:AlternateContent xmlns:mc="http://schemas.openxmlformats.org/markup-compatibility/2006">
          <mc:Choice Requires="x14">
            <control shapeId="11451" r:id="rId47" name="Check Box 187">
              <controlPr defaultSize="0" autoFill="0" autoLine="0" autoPict="0">
                <anchor moveWithCells="1">
                  <from>
                    <xdr:col>3</xdr:col>
                    <xdr:colOff>53340</xdr:colOff>
                    <xdr:row>56</xdr:row>
                    <xdr:rowOff>45720</xdr:rowOff>
                  </from>
                  <to>
                    <xdr:col>3</xdr:col>
                    <xdr:colOff>7002780</xdr:colOff>
                    <xdr:row>56</xdr:row>
                    <xdr:rowOff>777240</xdr:rowOff>
                  </to>
                </anchor>
              </controlPr>
            </control>
          </mc:Choice>
        </mc:AlternateContent>
        <mc:AlternateContent xmlns:mc="http://schemas.openxmlformats.org/markup-compatibility/2006">
          <mc:Choice Requires="x14">
            <control shapeId="11452" r:id="rId48" name="Check Box 188">
              <controlPr defaultSize="0" autoFill="0" autoLine="0" autoPict="0">
                <anchor moveWithCells="1">
                  <from>
                    <xdr:col>3</xdr:col>
                    <xdr:colOff>53340</xdr:colOff>
                    <xdr:row>57</xdr:row>
                    <xdr:rowOff>45720</xdr:rowOff>
                  </from>
                  <to>
                    <xdr:col>3</xdr:col>
                    <xdr:colOff>7002780</xdr:colOff>
                    <xdr:row>57</xdr:row>
                    <xdr:rowOff>777240</xdr:rowOff>
                  </to>
                </anchor>
              </controlPr>
            </control>
          </mc:Choice>
        </mc:AlternateContent>
        <mc:AlternateContent xmlns:mc="http://schemas.openxmlformats.org/markup-compatibility/2006">
          <mc:Choice Requires="x14">
            <control shapeId="11456" r:id="rId49" name="Check Box 192">
              <controlPr defaultSize="0" autoFill="0" autoLine="0" autoPict="0">
                <anchor moveWithCells="1">
                  <from>
                    <xdr:col>3</xdr:col>
                    <xdr:colOff>53340</xdr:colOff>
                    <xdr:row>58</xdr:row>
                    <xdr:rowOff>60960</xdr:rowOff>
                  </from>
                  <to>
                    <xdr:col>3</xdr:col>
                    <xdr:colOff>2987040</xdr:colOff>
                    <xdr:row>58</xdr:row>
                    <xdr:rowOff>792480</xdr:rowOff>
                  </to>
                </anchor>
              </controlPr>
            </control>
          </mc:Choice>
        </mc:AlternateContent>
        <mc:AlternateContent xmlns:mc="http://schemas.openxmlformats.org/markup-compatibility/2006">
          <mc:Choice Requires="x14">
            <control shapeId="11462" r:id="rId50" name="Check Box 198">
              <controlPr defaultSize="0" autoFill="0" autoLine="0" autoPict="0">
                <anchor moveWithCells="1">
                  <from>
                    <xdr:col>3</xdr:col>
                    <xdr:colOff>53340</xdr:colOff>
                    <xdr:row>59</xdr:row>
                    <xdr:rowOff>45720</xdr:rowOff>
                  </from>
                  <to>
                    <xdr:col>3</xdr:col>
                    <xdr:colOff>7002780</xdr:colOff>
                    <xdr:row>59</xdr:row>
                    <xdr:rowOff>777240</xdr:rowOff>
                  </to>
                </anchor>
              </controlPr>
            </control>
          </mc:Choice>
        </mc:AlternateContent>
        <mc:AlternateContent xmlns:mc="http://schemas.openxmlformats.org/markup-compatibility/2006">
          <mc:Choice Requires="x14">
            <control shapeId="11463" r:id="rId51" name="Check Box 199">
              <controlPr defaultSize="0" autoFill="0" autoLine="0" autoPict="0">
                <anchor moveWithCells="1">
                  <from>
                    <xdr:col>3</xdr:col>
                    <xdr:colOff>53340</xdr:colOff>
                    <xdr:row>60</xdr:row>
                    <xdr:rowOff>45720</xdr:rowOff>
                  </from>
                  <to>
                    <xdr:col>3</xdr:col>
                    <xdr:colOff>7002780</xdr:colOff>
                    <xdr:row>60</xdr:row>
                    <xdr:rowOff>777240</xdr:rowOff>
                  </to>
                </anchor>
              </controlPr>
            </control>
          </mc:Choice>
        </mc:AlternateContent>
        <mc:AlternateContent xmlns:mc="http://schemas.openxmlformats.org/markup-compatibility/2006">
          <mc:Choice Requires="x14">
            <control shapeId="11464" r:id="rId52" name="Check Box 200">
              <controlPr defaultSize="0" autoFill="0" autoLine="0" autoPict="0">
                <anchor moveWithCells="1">
                  <from>
                    <xdr:col>3</xdr:col>
                    <xdr:colOff>53340</xdr:colOff>
                    <xdr:row>61</xdr:row>
                    <xdr:rowOff>45720</xdr:rowOff>
                  </from>
                  <to>
                    <xdr:col>3</xdr:col>
                    <xdr:colOff>7002780</xdr:colOff>
                    <xdr:row>61</xdr:row>
                    <xdr:rowOff>777240</xdr:rowOff>
                  </to>
                </anchor>
              </controlPr>
            </control>
          </mc:Choice>
        </mc:AlternateContent>
        <mc:AlternateContent xmlns:mc="http://schemas.openxmlformats.org/markup-compatibility/2006">
          <mc:Choice Requires="x14">
            <control shapeId="11465" r:id="rId53" name="Check Box 201">
              <controlPr defaultSize="0" autoFill="0" autoLine="0" autoPict="0">
                <anchor moveWithCells="1">
                  <from>
                    <xdr:col>3</xdr:col>
                    <xdr:colOff>53340</xdr:colOff>
                    <xdr:row>63</xdr:row>
                    <xdr:rowOff>60960</xdr:rowOff>
                  </from>
                  <to>
                    <xdr:col>3</xdr:col>
                    <xdr:colOff>2987040</xdr:colOff>
                    <xdr:row>63</xdr:row>
                    <xdr:rowOff>792480</xdr:rowOff>
                  </to>
                </anchor>
              </controlPr>
            </control>
          </mc:Choice>
        </mc:AlternateContent>
        <mc:AlternateContent xmlns:mc="http://schemas.openxmlformats.org/markup-compatibility/2006">
          <mc:Choice Requires="x14">
            <control shapeId="11466" r:id="rId54" name="Check Box 202">
              <controlPr defaultSize="0" autoFill="0" autoLine="0" autoPict="0">
                <anchor moveWithCells="1">
                  <from>
                    <xdr:col>3</xdr:col>
                    <xdr:colOff>53340</xdr:colOff>
                    <xdr:row>62</xdr:row>
                    <xdr:rowOff>45720</xdr:rowOff>
                  </from>
                  <to>
                    <xdr:col>3</xdr:col>
                    <xdr:colOff>7002780</xdr:colOff>
                    <xdr:row>62</xdr:row>
                    <xdr:rowOff>777240</xdr:rowOff>
                  </to>
                </anchor>
              </controlPr>
            </control>
          </mc:Choice>
        </mc:AlternateContent>
        <mc:AlternateContent xmlns:mc="http://schemas.openxmlformats.org/markup-compatibility/2006">
          <mc:Choice Requires="x14">
            <control shapeId="11514" r:id="rId55" name="Check Box 250">
              <controlPr defaultSize="0" autoFill="0" autoLine="0" autoPict="0">
                <anchor moveWithCells="1">
                  <from>
                    <xdr:col>3</xdr:col>
                    <xdr:colOff>53340</xdr:colOff>
                    <xdr:row>54</xdr:row>
                    <xdr:rowOff>45720</xdr:rowOff>
                  </from>
                  <to>
                    <xdr:col>3</xdr:col>
                    <xdr:colOff>7002780</xdr:colOff>
                    <xdr:row>54</xdr:row>
                    <xdr:rowOff>777240</xdr:rowOff>
                  </to>
                </anchor>
              </controlPr>
            </control>
          </mc:Choice>
        </mc:AlternateContent>
        <mc:AlternateContent xmlns:mc="http://schemas.openxmlformats.org/markup-compatibility/2006">
          <mc:Choice Requires="x14">
            <control shapeId="11517" r:id="rId56" name="Check Box 253">
              <controlPr defaultSize="0" autoFill="0" autoLine="0" autoPict="0">
                <anchor moveWithCells="1">
                  <from>
                    <xdr:col>3</xdr:col>
                    <xdr:colOff>53340</xdr:colOff>
                    <xdr:row>20</xdr:row>
                    <xdr:rowOff>45720</xdr:rowOff>
                  </from>
                  <to>
                    <xdr:col>3</xdr:col>
                    <xdr:colOff>7002780</xdr:colOff>
                    <xdr:row>20</xdr:row>
                    <xdr:rowOff>777240</xdr:rowOff>
                  </to>
                </anchor>
              </controlPr>
            </control>
          </mc:Choice>
        </mc:AlternateContent>
        <mc:AlternateContent xmlns:mc="http://schemas.openxmlformats.org/markup-compatibility/2006">
          <mc:Choice Requires="x14">
            <control shapeId="11519" r:id="rId57" name="Check Box 255">
              <controlPr defaultSize="0" autoFill="0" autoLine="0" autoPict="0">
                <anchor moveWithCells="1">
                  <from>
                    <xdr:col>3</xdr:col>
                    <xdr:colOff>53340</xdr:colOff>
                    <xdr:row>19</xdr:row>
                    <xdr:rowOff>45720</xdr:rowOff>
                  </from>
                  <to>
                    <xdr:col>3</xdr:col>
                    <xdr:colOff>7002780</xdr:colOff>
                    <xdr:row>19</xdr:row>
                    <xdr:rowOff>777240</xdr:rowOff>
                  </to>
                </anchor>
              </controlPr>
            </control>
          </mc:Choice>
        </mc:AlternateContent>
        <mc:AlternateContent xmlns:mc="http://schemas.openxmlformats.org/markup-compatibility/2006">
          <mc:Choice Requires="x14">
            <control shapeId="11521" r:id="rId58" name="Check Box 257">
              <controlPr defaultSize="0" autoFill="0" autoLine="0" autoPict="0">
                <anchor moveWithCells="1">
                  <from>
                    <xdr:col>3</xdr:col>
                    <xdr:colOff>53340</xdr:colOff>
                    <xdr:row>53</xdr:row>
                    <xdr:rowOff>45720</xdr:rowOff>
                  </from>
                  <to>
                    <xdr:col>3</xdr:col>
                    <xdr:colOff>7002780</xdr:colOff>
                    <xdr:row>53</xdr:row>
                    <xdr:rowOff>777240</xdr:rowOff>
                  </to>
                </anchor>
              </controlPr>
            </control>
          </mc:Choice>
        </mc:AlternateContent>
        <mc:AlternateContent xmlns:mc="http://schemas.openxmlformats.org/markup-compatibility/2006">
          <mc:Choice Requires="x14">
            <control shapeId="11570" r:id="rId59" name="Check Box 306">
              <controlPr defaultSize="0" autoFill="0" autoLine="0" autoPict="0">
                <anchor moveWithCells="1">
                  <from>
                    <xdr:col>3</xdr:col>
                    <xdr:colOff>53340</xdr:colOff>
                    <xdr:row>85</xdr:row>
                    <xdr:rowOff>45720</xdr:rowOff>
                  </from>
                  <to>
                    <xdr:col>3</xdr:col>
                    <xdr:colOff>6446520</xdr:colOff>
                    <xdr:row>85</xdr:row>
                    <xdr:rowOff>777240</xdr:rowOff>
                  </to>
                </anchor>
              </controlPr>
            </control>
          </mc:Choice>
        </mc:AlternateContent>
        <mc:AlternateContent xmlns:mc="http://schemas.openxmlformats.org/markup-compatibility/2006">
          <mc:Choice Requires="x14">
            <control shapeId="11571" r:id="rId60" name="Check Box 307">
              <controlPr defaultSize="0" autoFill="0" autoLine="0" autoPict="0">
                <anchor moveWithCells="1">
                  <from>
                    <xdr:col>3</xdr:col>
                    <xdr:colOff>53340</xdr:colOff>
                    <xdr:row>86</xdr:row>
                    <xdr:rowOff>45720</xdr:rowOff>
                  </from>
                  <to>
                    <xdr:col>3</xdr:col>
                    <xdr:colOff>6446520</xdr:colOff>
                    <xdr:row>86</xdr:row>
                    <xdr:rowOff>777240</xdr:rowOff>
                  </to>
                </anchor>
              </controlPr>
            </control>
          </mc:Choice>
        </mc:AlternateContent>
        <mc:AlternateContent xmlns:mc="http://schemas.openxmlformats.org/markup-compatibility/2006">
          <mc:Choice Requires="x14">
            <control shapeId="11572" r:id="rId61" name="Check Box 308">
              <controlPr defaultSize="0" autoFill="0" autoLine="0" autoPict="0">
                <anchor moveWithCells="1">
                  <from>
                    <xdr:col>3</xdr:col>
                    <xdr:colOff>53340</xdr:colOff>
                    <xdr:row>87</xdr:row>
                    <xdr:rowOff>45720</xdr:rowOff>
                  </from>
                  <to>
                    <xdr:col>3</xdr:col>
                    <xdr:colOff>6446520</xdr:colOff>
                    <xdr:row>87</xdr:row>
                    <xdr:rowOff>777240</xdr:rowOff>
                  </to>
                </anchor>
              </controlPr>
            </control>
          </mc:Choice>
        </mc:AlternateContent>
        <mc:AlternateContent xmlns:mc="http://schemas.openxmlformats.org/markup-compatibility/2006">
          <mc:Choice Requires="x14">
            <control shapeId="11574" r:id="rId62" name="Check Box 310">
              <controlPr defaultSize="0" autoFill="0" autoLine="0" autoPict="0">
                <anchor moveWithCells="1">
                  <from>
                    <xdr:col>3</xdr:col>
                    <xdr:colOff>53340</xdr:colOff>
                    <xdr:row>90</xdr:row>
                    <xdr:rowOff>60960</xdr:rowOff>
                  </from>
                  <to>
                    <xdr:col>3</xdr:col>
                    <xdr:colOff>2987040</xdr:colOff>
                    <xdr:row>90</xdr:row>
                    <xdr:rowOff>792480</xdr:rowOff>
                  </to>
                </anchor>
              </controlPr>
            </control>
          </mc:Choice>
        </mc:AlternateContent>
        <mc:AlternateContent xmlns:mc="http://schemas.openxmlformats.org/markup-compatibility/2006">
          <mc:Choice Requires="x14">
            <control shapeId="11575" r:id="rId63" name="Check Box 311">
              <controlPr defaultSize="0" autoFill="0" autoLine="0" autoPict="0">
                <anchor moveWithCells="1">
                  <from>
                    <xdr:col>3</xdr:col>
                    <xdr:colOff>53340</xdr:colOff>
                    <xdr:row>88</xdr:row>
                    <xdr:rowOff>45720</xdr:rowOff>
                  </from>
                  <to>
                    <xdr:col>3</xdr:col>
                    <xdr:colOff>6446520</xdr:colOff>
                    <xdr:row>88</xdr:row>
                    <xdr:rowOff>777240</xdr:rowOff>
                  </to>
                </anchor>
              </controlPr>
            </control>
          </mc:Choice>
        </mc:AlternateContent>
        <mc:AlternateContent xmlns:mc="http://schemas.openxmlformats.org/markup-compatibility/2006">
          <mc:Choice Requires="x14">
            <control shapeId="11578" r:id="rId64" name="Check Box 314">
              <controlPr defaultSize="0" autoFill="0" autoLine="0" autoPict="0">
                <anchor moveWithCells="1">
                  <from>
                    <xdr:col>3</xdr:col>
                    <xdr:colOff>53340</xdr:colOff>
                    <xdr:row>89</xdr:row>
                    <xdr:rowOff>45720</xdr:rowOff>
                  </from>
                  <to>
                    <xdr:col>3</xdr:col>
                    <xdr:colOff>6446520</xdr:colOff>
                    <xdr:row>89</xdr:row>
                    <xdr:rowOff>777240</xdr:rowOff>
                  </to>
                </anchor>
              </controlPr>
            </control>
          </mc:Choice>
        </mc:AlternateContent>
        <mc:AlternateContent xmlns:mc="http://schemas.openxmlformats.org/markup-compatibility/2006">
          <mc:Choice Requires="x14">
            <control shapeId="11579" r:id="rId65" name="Check Box 315">
              <controlPr defaultSize="0" autoFill="0" autoLine="0" autoPict="0">
                <anchor moveWithCells="1">
                  <from>
                    <xdr:col>3</xdr:col>
                    <xdr:colOff>53340</xdr:colOff>
                    <xdr:row>93</xdr:row>
                    <xdr:rowOff>45720</xdr:rowOff>
                  </from>
                  <to>
                    <xdr:col>3</xdr:col>
                    <xdr:colOff>6446520</xdr:colOff>
                    <xdr:row>93</xdr:row>
                    <xdr:rowOff>777240</xdr:rowOff>
                  </to>
                </anchor>
              </controlPr>
            </control>
          </mc:Choice>
        </mc:AlternateContent>
        <mc:AlternateContent xmlns:mc="http://schemas.openxmlformats.org/markup-compatibility/2006">
          <mc:Choice Requires="x14">
            <control shapeId="11580" r:id="rId66" name="Check Box 316">
              <controlPr defaultSize="0" autoFill="0" autoLine="0" autoPict="0">
                <anchor moveWithCells="1">
                  <from>
                    <xdr:col>3</xdr:col>
                    <xdr:colOff>53340</xdr:colOff>
                    <xdr:row>94</xdr:row>
                    <xdr:rowOff>45720</xdr:rowOff>
                  </from>
                  <to>
                    <xdr:col>3</xdr:col>
                    <xdr:colOff>6446520</xdr:colOff>
                    <xdr:row>94</xdr:row>
                    <xdr:rowOff>777240</xdr:rowOff>
                  </to>
                </anchor>
              </controlPr>
            </control>
          </mc:Choice>
        </mc:AlternateContent>
        <mc:AlternateContent xmlns:mc="http://schemas.openxmlformats.org/markup-compatibility/2006">
          <mc:Choice Requires="x14">
            <control shapeId="11581" r:id="rId67" name="Check Box 317">
              <controlPr defaultSize="0" autoFill="0" autoLine="0" autoPict="0">
                <anchor moveWithCells="1">
                  <from>
                    <xdr:col>3</xdr:col>
                    <xdr:colOff>53340</xdr:colOff>
                    <xdr:row>95</xdr:row>
                    <xdr:rowOff>45720</xdr:rowOff>
                  </from>
                  <to>
                    <xdr:col>3</xdr:col>
                    <xdr:colOff>6446520</xdr:colOff>
                    <xdr:row>95</xdr:row>
                    <xdr:rowOff>777240</xdr:rowOff>
                  </to>
                </anchor>
              </controlPr>
            </control>
          </mc:Choice>
        </mc:AlternateContent>
        <mc:AlternateContent xmlns:mc="http://schemas.openxmlformats.org/markup-compatibility/2006">
          <mc:Choice Requires="x14">
            <control shapeId="11582" r:id="rId68" name="Check Box 318">
              <controlPr defaultSize="0" autoFill="0" autoLine="0" autoPict="0">
                <anchor moveWithCells="1">
                  <from>
                    <xdr:col>3</xdr:col>
                    <xdr:colOff>53340</xdr:colOff>
                    <xdr:row>96</xdr:row>
                    <xdr:rowOff>60960</xdr:rowOff>
                  </from>
                  <to>
                    <xdr:col>3</xdr:col>
                    <xdr:colOff>2987040</xdr:colOff>
                    <xdr:row>96</xdr:row>
                    <xdr:rowOff>792480</xdr:rowOff>
                  </to>
                </anchor>
              </controlPr>
            </control>
          </mc:Choice>
        </mc:AlternateContent>
        <mc:AlternateContent xmlns:mc="http://schemas.openxmlformats.org/markup-compatibility/2006">
          <mc:Choice Requires="x14">
            <control shapeId="11583" r:id="rId69" name="Check Box 319">
              <controlPr defaultSize="0" autoFill="0" autoLine="0" autoPict="0">
                <anchor moveWithCells="1">
                  <from>
                    <xdr:col>3</xdr:col>
                    <xdr:colOff>53340</xdr:colOff>
                    <xdr:row>92</xdr:row>
                    <xdr:rowOff>45720</xdr:rowOff>
                  </from>
                  <to>
                    <xdr:col>3</xdr:col>
                    <xdr:colOff>6446520</xdr:colOff>
                    <xdr:row>92</xdr:row>
                    <xdr:rowOff>777240</xdr:rowOff>
                  </to>
                </anchor>
              </controlPr>
            </control>
          </mc:Choice>
        </mc:AlternateContent>
        <mc:AlternateContent xmlns:mc="http://schemas.openxmlformats.org/markup-compatibility/2006">
          <mc:Choice Requires="x14">
            <control shapeId="11584" r:id="rId70" name="Check Box 320">
              <controlPr defaultSize="0" autoFill="0" autoLine="0" autoPict="0">
                <anchor moveWithCells="1">
                  <from>
                    <xdr:col>3</xdr:col>
                    <xdr:colOff>53340</xdr:colOff>
                    <xdr:row>91</xdr:row>
                    <xdr:rowOff>45720</xdr:rowOff>
                  </from>
                  <to>
                    <xdr:col>3</xdr:col>
                    <xdr:colOff>6446520</xdr:colOff>
                    <xdr:row>91</xdr:row>
                    <xdr:rowOff>777240</xdr:rowOff>
                  </to>
                </anchor>
              </controlPr>
            </control>
          </mc:Choice>
        </mc:AlternateContent>
        <mc:AlternateContent xmlns:mc="http://schemas.openxmlformats.org/markup-compatibility/2006">
          <mc:Choice Requires="x14">
            <control shapeId="11585" r:id="rId71" name="Check Box 321">
              <controlPr defaultSize="0" autoFill="0" autoLine="0" autoPict="0">
                <anchor moveWithCells="1">
                  <from>
                    <xdr:col>3</xdr:col>
                    <xdr:colOff>53340</xdr:colOff>
                    <xdr:row>97</xdr:row>
                    <xdr:rowOff>45720</xdr:rowOff>
                  </from>
                  <to>
                    <xdr:col>3</xdr:col>
                    <xdr:colOff>6446520</xdr:colOff>
                    <xdr:row>97</xdr:row>
                    <xdr:rowOff>777240</xdr:rowOff>
                  </to>
                </anchor>
              </controlPr>
            </control>
          </mc:Choice>
        </mc:AlternateContent>
        <mc:AlternateContent xmlns:mc="http://schemas.openxmlformats.org/markup-compatibility/2006">
          <mc:Choice Requires="x14">
            <control shapeId="11586" r:id="rId72" name="Check Box 322">
              <controlPr defaultSize="0" autoFill="0" autoLine="0" autoPict="0">
                <anchor moveWithCells="1">
                  <from>
                    <xdr:col>3</xdr:col>
                    <xdr:colOff>53340</xdr:colOff>
                    <xdr:row>98</xdr:row>
                    <xdr:rowOff>45720</xdr:rowOff>
                  </from>
                  <to>
                    <xdr:col>3</xdr:col>
                    <xdr:colOff>6446520</xdr:colOff>
                    <xdr:row>98</xdr:row>
                    <xdr:rowOff>777240</xdr:rowOff>
                  </to>
                </anchor>
              </controlPr>
            </control>
          </mc:Choice>
        </mc:AlternateContent>
        <mc:AlternateContent xmlns:mc="http://schemas.openxmlformats.org/markup-compatibility/2006">
          <mc:Choice Requires="x14">
            <control shapeId="11587" r:id="rId73" name="Check Box 323">
              <controlPr defaultSize="0" autoFill="0" autoLine="0" autoPict="0">
                <anchor moveWithCells="1">
                  <from>
                    <xdr:col>3</xdr:col>
                    <xdr:colOff>53340</xdr:colOff>
                    <xdr:row>99</xdr:row>
                    <xdr:rowOff>45720</xdr:rowOff>
                  </from>
                  <to>
                    <xdr:col>3</xdr:col>
                    <xdr:colOff>6446520</xdr:colOff>
                    <xdr:row>99</xdr:row>
                    <xdr:rowOff>777240</xdr:rowOff>
                  </to>
                </anchor>
              </controlPr>
            </control>
          </mc:Choice>
        </mc:AlternateContent>
        <mc:AlternateContent xmlns:mc="http://schemas.openxmlformats.org/markup-compatibility/2006">
          <mc:Choice Requires="x14">
            <control shapeId="11588" r:id="rId74" name="Check Box 324">
              <controlPr defaultSize="0" autoFill="0" autoLine="0" autoPict="0">
                <anchor moveWithCells="1">
                  <from>
                    <xdr:col>3</xdr:col>
                    <xdr:colOff>53340</xdr:colOff>
                    <xdr:row>101</xdr:row>
                    <xdr:rowOff>60960</xdr:rowOff>
                  </from>
                  <to>
                    <xdr:col>3</xdr:col>
                    <xdr:colOff>2987040</xdr:colOff>
                    <xdr:row>101</xdr:row>
                    <xdr:rowOff>792480</xdr:rowOff>
                  </to>
                </anchor>
              </controlPr>
            </control>
          </mc:Choice>
        </mc:AlternateContent>
        <mc:AlternateContent xmlns:mc="http://schemas.openxmlformats.org/markup-compatibility/2006">
          <mc:Choice Requires="x14">
            <control shapeId="11589" r:id="rId75" name="Check Box 325">
              <controlPr defaultSize="0" autoFill="0" autoLine="0" autoPict="0">
                <anchor moveWithCells="1">
                  <from>
                    <xdr:col>3</xdr:col>
                    <xdr:colOff>53340</xdr:colOff>
                    <xdr:row>100</xdr:row>
                    <xdr:rowOff>45720</xdr:rowOff>
                  </from>
                  <to>
                    <xdr:col>3</xdr:col>
                    <xdr:colOff>6446520</xdr:colOff>
                    <xdr:row>100</xdr:row>
                    <xdr:rowOff>777240</xdr:rowOff>
                  </to>
                </anchor>
              </controlPr>
            </control>
          </mc:Choice>
        </mc:AlternateContent>
        <mc:AlternateContent xmlns:mc="http://schemas.openxmlformats.org/markup-compatibility/2006">
          <mc:Choice Requires="x14">
            <control shapeId="11842" r:id="rId76" name="Check Box 578">
              <controlPr defaultSize="0" autoFill="0" autoLine="0" autoPict="0">
                <anchor moveWithCells="1">
                  <from>
                    <xdr:col>3</xdr:col>
                    <xdr:colOff>53340</xdr:colOff>
                    <xdr:row>153</xdr:row>
                    <xdr:rowOff>45720</xdr:rowOff>
                  </from>
                  <to>
                    <xdr:col>3</xdr:col>
                    <xdr:colOff>6446520</xdr:colOff>
                    <xdr:row>153</xdr:row>
                    <xdr:rowOff>777240</xdr:rowOff>
                  </to>
                </anchor>
              </controlPr>
            </control>
          </mc:Choice>
        </mc:AlternateContent>
        <mc:AlternateContent xmlns:mc="http://schemas.openxmlformats.org/markup-compatibility/2006">
          <mc:Choice Requires="x14">
            <control shapeId="11843" r:id="rId77" name="Check Box 579">
              <controlPr defaultSize="0" autoFill="0" autoLine="0" autoPict="0">
                <anchor moveWithCells="1">
                  <from>
                    <xdr:col>3</xdr:col>
                    <xdr:colOff>53340</xdr:colOff>
                    <xdr:row>154</xdr:row>
                    <xdr:rowOff>45720</xdr:rowOff>
                  </from>
                  <to>
                    <xdr:col>3</xdr:col>
                    <xdr:colOff>6446520</xdr:colOff>
                    <xdr:row>154</xdr:row>
                    <xdr:rowOff>777240</xdr:rowOff>
                  </to>
                </anchor>
              </controlPr>
            </control>
          </mc:Choice>
        </mc:AlternateContent>
        <mc:AlternateContent xmlns:mc="http://schemas.openxmlformats.org/markup-compatibility/2006">
          <mc:Choice Requires="x14">
            <control shapeId="11844" r:id="rId78" name="Check Box 580">
              <controlPr defaultSize="0" autoFill="0" autoLine="0" autoPict="0">
                <anchor moveWithCells="1">
                  <from>
                    <xdr:col>3</xdr:col>
                    <xdr:colOff>53340</xdr:colOff>
                    <xdr:row>155</xdr:row>
                    <xdr:rowOff>45720</xdr:rowOff>
                  </from>
                  <to>
                    <xdr:col>3</xdr:col>
                    <xdr:colOff>6446520</xdr:colOff>
                    <xdr:row>155</xdr:row>
                    <xdr:rowOff>777240</xdr:rowOff>
                  </to>
                </anchor>
              </controlPr>
            </control>
          </mc:Choice>
        </mc:AlternateContent>
        <mc:AlternateContent xmlns:mc="http://schemas.openxmlformats.org/markup-compatibility/2006">
          <mc:Choice Requires="x14">
            <control shapeId="11845" r:id="rId79" name="Check Box 581">
              <controlPr defaultSize="0" autoFill="0" autoLine="0" autoPict="0">
                <anchor moveWithCells="1">
                  <from>
                    <xdr:col>3</xdr:col>
                    <xdr:colOff>53340</xdr:colOff>
                    <xdr:row>156</xdr:row>
                    <xdr:rowOff>45720</xdr:rowOff>
                  </from>
                  <to>
                    <xdr:col>3</xdr:col>
                    <xdr:colOff>6446520</xdr:colOff>
                    <xdr:row>156</xdr:row>
                    <xdr:rowOff>777240</xdr:rowOff>
                  </to>
                </anchor>
              </controlPr>
            </control>
          </mc:Choice>
        </mc:AlternateContent>
        <mc:AlternateContent xmlns:mc="http://schemas.openxmlformats.org/markup-compatibility/2006">
          <mc:Choice Requires="x14">
            <control shapeId="11846" r:id="rId80" name="Check Box 582">
              <controlPr defaultSize="0" autoFill="0" autoLine="0" autoPict="0">
                <anchor moveWithCells="1">
                  <from>
                    <xdr:col>3</xdr:col>
                    <xdr:colOff>53340</xdr:colOff>
                    <xdr:row>159</xdr:row>
                    <xdr:rowOff>60960</xdr:rowOff>
                  </from>
                  <to>
                    <xdr:col>3</xdr:col>
                    <xdr:colOff>2987040</xdr:colOff>
                    <xdr:row>159</xdr:row>
                    <xdr:rowOff>792480</xdr:rowOff>
                  </to>
                </anchor>
              </controlPr>
            </control>
          </mc:Choice>
        </mc:AlternateContent>
        <mc:AlternateContent xmlns:mc="http://schemas.openxmlformats.org/markup-compatibility/2006">
          <mc:Choice Requires="x14">
            <control shapeId="11847" r:id="rId81" name="Check Box 583">
              <controlPr defaultSize="0" autoFill="0" autoLine="0" autoPict="0">
                <anchor moveWithCells="1">
                  <from>
                    <xdr:col>3</xdr:col>
                    <xdr:colOff>53340</xdr:colOff>
                    <xdr:row>157</xdr:row>
                    <xdr:rowOff>45720</xdr:rowOff>
                  </from>
                  <to>
                    <xdr:col>3</xdr:col>
                    <xdr:colOff>6446520</xdr:colOff>
                    <xdr:row>157</xdr:row>
                    <xdr:rowOff>777240</xdr:rowOff>
                  </to>
                </anchor>
              </controlPr>
            </control>
          </mc:Choice>
        </mc:AlternateContent>
        <mc:AlternateContent xmlns:mc="http://schemas.openxmlformats.org/markup-compatibility/2006">
          <mc:Choice Requires="x14">
            <control shapeId="11848" r:id="rId82" name="Check Box 584">
              <controlPr defaultSize="0" autoFill="0" autoLine="0" autoPict="0">
                <anchor moveWithCells="1">
                  <from>
                    <xdr:col>3</xdr:col>
                    <xdr:colOff>53340</xdr:colOff>
                    <xdr:row>158</xdr:row>
                    <xdr:rowOff>45720</xdr:rowOff>
                  </from>
                  <to>
                    <xdr:col>3</xdr:col>
                    <xdr:colOff>6446520</xdr:colOff>
                    <xdr:row>158</xdr:row>
                    <xdr:rowOff>777240</xdr:rowOff>
                  </to>
                </anchor>
              </controlPr>
            </control>
          </mc:Choice>
        </mc:AlternateContent>
        <mc:AlternateContent xmlns:mc="http://schemas.openxmlformats.org/markup-compatibility/2006">
          <mc:Choice Requires="x14">
            <control shapeId="11948" r:id="rId83" name="Check Box 684">
              <controlPr defaultSize="0" autoFill="0" autoLine="0" autoPict="0">
                <anchor moveWithCells="1">
                  <from>
                    <xdr:col>3</xdr:col>
                    <xdr:colOff>53340</xdr:colOff>
                    <xdr:row>67</xdr:row>
                    <xdr:rowOff>45720</xdr:rowOff>
                  </from>
                  <to>
                    <xdr:col>3</xdr:col>
                    <xdr:colOff>7002780</xdr:colOff>
                    <xdr:row>67</xdr:row>
                    <xdr:rowOff>777240</xdr:rowOff>
                  </to>
                </anchor>
              </controlPr>
            </control>
          </mc:Choice>
        </mc:AlternateContent>
        <mc:AlternateContent xmlns:mc="http://schemas.openxmlformats.org/markup-compatibility/2006">
          <mc:Choice Requires="x14">
            <control shapeId="11949" r:id="rId84" name="Check Box 685">
              <controlPr defaultSize="0" autoFill="0" autoLine="0" autoPict="0">
                <anchor moveWithCells="1">
                  <from>
                    <xdr:col>3</xdr:col>
                    <xdr:colOff>53340</xdr:colOff>
                    <xdr:row>68</xdr:row>
                    <xdr:rowOff>45720</xdr:rowOff>
                  </from>
                  <to>
                    <xdr:col>3</xdr:col>
                    <xdr:colOff>7002780</xdr:colOff>
                    <xdr:row>68</xdr:row>
                    <xdr:rowOff>777240</xdr:rowOff>
                  </to>
                </anchor>
              </controlPr>
            </control>
          </mc:Choice>
        </mc:AlternateContent>
        <mc:AlternateContent xmlns:mc="http://schemas.openxmlformats.org/markup-compatibility/2006">
          <mc:Choice Requires="x14">
            <control shapeId="11950" r:id="rId85" name="Check Box 686">
              <controlPr defaultSize="0" autoFill="0" autoLine="0" autoPict="0">
                <anchor moveWithCells="1">
                  <from>
                    <xdr:col>3</xdr:col>
                    <xdr:colOff>53340</xdr:colOff>
                    <xdr:row>69</xdr:row>
                    <xdr:rowOff>45720</xdr:rowOff>
                  </from>
                  <to>
                    <xdr:col>3</xdr:col>
                    <xdr:colOff>7002780</xdr:colOff>
                    <xdr:row>69</xdr:row>
                    <xdr:rowOff>777240</xdr:rowOff>
                  </to>
                </anchor>
              </controlPr>
            </control>
          </mc:Choice>
        </mc:AlternateContent>
        <mc:AlternateContent xmlns:mc="http://schemas.openxmlformats.org/markup-compatibility/2006">
          <mc:Choice Requires="x14">
            <control shapeId="11951" r:id="rId86" name="Check Box 687">
              <controlPr defaultSize="0" autoFill="0" autoLine="0" autoPict="0">
                <anchor moveWithCells="1">
                  <from>
                    <xdr:col>3</xdr:col>
                    <xdr:colOff>53340</xdr:colOff>
                    <xdr:row>70</xdr:row>
                    <xdr:rowOff>60960</xdr:rowOff>
                  </from>
                  <to>
                    <xdr:col>3</xdr:col>
                    <xdr:colOff>2987040</xdr:colOff>
                    <xdr:row>70</xdr:row>
                    <xdr:rowOff>792480</xdr:rowOff>
                  </to>
                </anchor>
              </controlPr>
            </control>
          </mc:Choice>
        </mc:AlternateContent>
        <mc:AlternateContent xmlns:mc="http://schemas.openxmlformats.org/markup-compatibility/2006">
          <mc:Choice Requires="x14">
            <control shapeId="11952" r:id="rId87" name="Check Box 688">
              <controlPr defaultSize="0" autoFill="0" autoLine="0" autoPict="0">
                <anchor moveWithCells="1">
                  <from>
                    <xdr:col>3</xdr:col>
                    <xdr:colOff>53340</xdr:colOff>
                    <xdr:row>73</xdr:row>
                    <xdr:rowOff>45720</xdr:rowOff>
                  </from>
                  <to>
                    <xdr:col>3</xdr:col>
                    <xdr:colOff>6446520</xdr:colOff>
                    <xdr:row>73</xdr:row>
                    <xdr:rowOff>777240</xdr:rowOff>
                  </to>
                </anchor>
              </controlPr>
            </control>
          </mc:Choice>
        </mc:AlternateContent>
        <mc:AlternateContent xmlns:mc="http://schemas.openxmlformats.org/markup-compatibility/2006">
          <mc:Choice Requires="x14">
            <control shapeId="11953" r:id="rId88" name="Check Box 689">
              <controlPr defaultSize="0" autoFill="0" autoLine="0" autoPict="0">
                <anchor moveWithCells="1">
                  <from>
                    <xdr:col>3</xdr:col>
                    <xdr:colOff>53340</xdr:colOff>
                    <xdr:row>74</xdr:row>
                    <xdr:rowOff>45720</xdr:rowOff>
                  </from>
                  <to>
                    <xdr:col>3</xdr:col>
                    <xdr:colOff>6446520</xdr:colOff>
                    <xdr:row>74</xdr:row>
                    <xdr:rowOff>777240</xdr:rowOff>
                  </to>
                </anchor>
              </controlPr>
            </control>
          </mc:Choice>
        </mc:AlternateContent>
        <mc:AlternateContent xmlns:mc="http://schemas.openxmlformats.org/markup-compatibility/2006">
          <mc:Choice Requires="x14">
            <control shapeId="11954" r:id="rId89" name="Check Box 690">
              <controlPr defaultSize="0" autoFill="0" autoLine="0" autoPict="0">
                <anchor moveWithCells="1">
                  <from>
                    <xdr:col>3</xdr:col>
                    <xdr:colOff>53340</xdr:colOff>
                    <xdr:row>75</xdr:row>
                    <xdr:rowOff>45720</xdr:rowOff>
                  </from>
                  <to>
                    <xdr:col>3</xdr:col>
                    <xdr:colOff>6446520</xdr:colOff>
                    <xdr:row>75</xdr:row>
                    <xdr:rowOff>777240</xdr:rowOff>
                  </to>
                </anchor>
              </controlPr>
            </control>
          </mc:Choice>
        </mc:AlternateContent>
        <mc:AlternateContent xmlns:mc="http://schemas.openxmlformats.org/markup-compatibility/2006">
          <mc:Choice Requires="x14">
            <control shapeId="11955" r:id="rId90" name="Check Box 691">
              <controlPr defaultSize="0" autoFill="0" autoLine="0" autoPict="0">
                <anchor moveWithCells="1">
                  <from>
                    <xdr:col>3</xdr:col>
                    <xdr:colOff>53340</xdr:colOff>
                    <xdr:row>76</xdr:row>
                    <xdr:rowOff>60960</xdr:rowOff>
                  </from>
                  <to>
                    <xdr:col>3</xdr:col>
                    <xdr:colOff>2987040</xdr:colOff>
                    <xdr:row>76</xdr:row>
                    <xdr:rowOff>792480</xdr:rowOff>
                  </to>
                </anchor>
              </controlPr>
            </control>
          </mc:Choice>
        </mc:AlternateContent>
        <mc:AlternateContent xmlns:mc="http://schemas.openxmlformats.org/markup-compatibility/2006">
          <mc:Choice Requires="x14">
            <control shapeId="11956" r:id="rId91" name="Check Box 692">
              <controlPr defaultSize="0" autoFill="0" autoLine="0" autoPict="0">
                <anchor moveWithCells="1">
                  <from>
                    <xdr:col>3</xdr:col>
                    <xdr:colOff>53340</xdr:colOff>
                    <xdr:row>72</xdr:row>
                    <xdr:rowOff>45720</xdr:rowOff>
                  </from>
                  <to>
                    <xdr:col>3</xdr:col>
                    <xdr:colOff>6446520</xdr:colOff>
                    <xdr:row>72</xdr:row>
                    <xdr:rowOff>777240</xdr:rowOff>
                  </to>
                </anchor>
              </controlPr>
            </control>
          </mc:Choice>
        </mc:AlternateContent>
        <mc:AlternateContent xmlns:mc="http://schemas.openxmlformats.org/markup-compatibility/2006">
          <mc:Choice Requires="x14">
            <control shapeId="11957" r:id="rId92" name="Check Box 693">
              <controlPr defaultSize="0" autoFill="0" autoLine="0" autoPict="0">
                <anchor moveWithCells="1">
                  <from>
                    <xdr:col>3</xdr:col>
                    <xdr:colOff>53340</xdr:colOff>
                    <xdr:row>71</xdr:row>
                    <xdr:rowOff>45720</xdr:rowOff>
                  </from>
                  <to>
                    <xdr:col>3</xdr:col>
                    <xdr:colOff>6446520</xdr:colOff>
                    <xdr:row>71</xdr:row>
                    <xdr:rowOff>777240</xdr:rowOff>
                  </to>
                </anchor>
              </controlPr>
            </control>
          </mc:Choice>
        </mc:AlternateContent>
        <mc:AlternateContent xmlns:mc="http://schemas.openxmlformats.org/markup-compatibility/2006">
          <mc:Choice Requires="x14">
            <control shapeId="11958" r:id="rId93" name="Check Box 694">
              <controlPr defaultSize="0" autoFill="0" autoLine="0" autoPict="0">
                <anchor moveWithCells="1">
                  <from>
                    <xdr:col>3</xdr:col>
                    <xdr:colOff>53340</xdr:colOff>
                    <xdr:row>77</xdr:row>
                    <xdr:rowOff>45720</xdr:rowOff>
                  </from>
                  <to>
                    <xdr:col>3</xdr:col>
                    <xdr:colOff>6446520</xdr:colOff>
                    <xdr:row>77</xdr:row>
                    <xdr:rowOff>777240</xdr:rowOff>
                  </to>
                </anchor>
              </controlPr>
            </control>
          </mc:Choice>
        </mc:AlternateContent>
        <mc:AlternateContent xmlns:mc="http://schemas.openxmlformats.org/markup-compatibility/2006">
          <mc:Choice Requires="x14">
            <control shapeId="11959" r:id="rId94" name="Check Box 695">
              <controlPr defaultSize="0" autoFill="0" autoLine="0" autoPict="0">
                <anchor moveWithCells="1">
                  <from>
                    <xdr:col>3</xdr:col>
                    <xdr:colOff>53340</xdr:colOff>
                    <xdr:row>78</xdr:row>
                    <xdr:rowOff>45720</xdr:rowOff>
                  </from>
                  <to>
                    <xdr:col>3</xdr:col>
                    <xdr:colOff>6446520</xdr:colOff>
                    <xdr:row>78</xdr:row>
                    <xdr:rowOff>777240</xdr:rowOff>
                  </to>
                </anchor>
              </controlPr>
            </control>
          </mc:Choice>
        </mc:AlternateContent>
        <mc:AlternateContent xmlns:mc="http://schemas.openxmlformats.org/markup-compatibility/2006">
          <mc:Choice Requires="x14">
            <control shapeId="11960" r:id="rId95" name="Check Box 696">
              <controlPr defaultSize="0" autoFill="0" autoLine="0" autoPict="0">
                <anchor moveWithCells="1">
                  <from>
                    <xdr:col>3</xdr:col>
                    <xdr:colOff>53340</xdr:colOff>
                    <xdr:row>79</xdr:row>
                    <xdr:rowOff>45720</xdr:rowOff>
                  </from>
                  <to>
                    <xdr:col>3</xdr:col>
                    <xdr:colOff>6446520</xdr:colOff>
                    <xdr:row>79</xdr:row>
                    <xdr:rowOff>777240</xdr:rowOff>
                  </to>
                </anchor>
              </controlPr>
            </control>
          </mc:Choice>
        </mc:AlternateContent>
        <mc:AlternateContent xmlns:mc="http://schemas.openxmlformats.org/markup-compatibility/2006">
          <mc:Choice Requires="x14">
            <control shapeId="11961" r:id="rId96" name="Check Box 697">
              <controlPr defaultSize="0" autoFill="0" autoLine="0" autoPict="0">
                <anchor moveWithCells="1">
                  <from>
                    <xdr:col>3</xdr:col>
                    <xdr:colOff>53340</xdr:colOff>
                    <xdr:row>81</xdr:row>
                    <xdr:rowOff>60960</xdr:rowOff>
                  </from>
                  <to>
                    <xdr:col>3</xdr:col>
                    <xdr:colOff>2987040</xdr:colOff>
                    <xdr:row>81</xdr:row>
                    <xdr:rowOff>792480</xdr:rowOff>
                  </to>
                </anchor>
              </controlPr>
            </control>
          </mc:Choice>
        </mc:AlternateContent>
        <mc:AlternateContent xmlns:mc="http://schemas.openxmlformats.org/markup-compatibility/2006">
          <mc:Choice Requires="x14">
            <control shapeId="11962" r:id="rId97" name="Check Box 698">
              <controlPr defaultSize="0" autoFill="0" autoLine="0" autoPict="0">
                <anchor moveWithCells="1">
                  <from>
                    <xdr:col>3</xdr:col>
                    <xdr:colOff>53340</xdr:colOff>
                    <xdr:row>80</xdr:row>
                    <xdr:rowOff>45720</xdr:rowOff>
                  </from>
                  <to>
                    <xdr:col>3</xdr:col>
                    <xdr:colOff>6446520</xdr:colOff>
                    <xdr:row>80</xdr:row>
                    <xdr:rowOff>777240</xdr:rowOff>
                  </to>
                </anchor>
              </controlPr>
            </control>
          </mc:Choice>
        </mc:AlternateContent>
        <mc:AlternateContent xmlns:mc="http://schemas.openxmlformats.org/markup-compatibility/2006">
          <mc:Choice Requires="x14">
            <control shapeId="11975" r:id="rId98" name="Check Box 711">
              <controlPr defaultSize="0" autoFill="0" autoLine="0" autoPict="0">
                <anchor moveWithCells="1">
                  <from>
                    <xdr:col>3</xdr:col>
                    <xdr:colOff>53340</xdr:colOff>
                    <xdr:row>105</xdr:row>
                    <xdr:rowOff>45720</xdr:rowOff>
                  </from>
                  <to>
                    <xdr:col>3</xdr:col>
                    <xdr:colOff>6446520</xdr:colOff>
                    <xdr:row>105</xdr:row>
                    <xdr:rowOff>777240</xdr:rowOff>
                  </to>
                </anchor>
              </controlPr>
            </control>
          </mc:Choice>
        </mc:AlternateContent>
        <mc:AlternateContent xmlns:mc="http://schemas.openxmlformats.org/markup-compatibility/2006">
          <mc:Choice Requires="x14">
            <control shapeId="11976" r:id="rId99" name="Check Box 712">
              <controlPr defaultSize="0" autoFill="0" autoLine="0" autoPict="0">
                <anchor moveWithCells="1">
                  <from>
                    <xdr:col>3</xdr:col>
                    <xdr:colOff>53340</xdr:colOff>
                    <xdr:row>106</xdr:row>
                    <xdr:rowOff>45720</xdr:rowOff>
                  </from>
                  <to>
                    <xdr:col>3</xdr:col>
                    <xdr:colOff>6446520</xdr:colOff>
                    <xdr:row>106</xdr:row>
                    <xdr:rowOff>777240</xdr:rowOff>
                  </to>
                </anchor>
              </controlPr>
            </control>
          </mc:Choice>
        </mc:AlternateContent>
        <mc:AlternateContent xmlns:mc="http://schemas.openxmlformats.org/markup-compatibility/2006">
          <mc:Choice Requires="x14">
            <control shapeId="11977" r:id="rId100" name="Check Box 713">
              <controlPr defaultSize="0" autoFill="0" autoLine="0" autoPict="0">
                <anchor moveWithCells="1">
                  <from>
                    <xdr:col>3</xdr:col>
                    <xdr:colOff>53340</xdr:colOff>
                    <xdr:row>107</xdr:row>
                    <xdr:rowOff>45720</xdr:rowOff>
                  </from>
                  <to>
                    <xdr:col>3</xdr:col>
                    <xdr:colOff>6446520</xdr:colOff>
                    <xdr:row>107</xdr:row>
                    <xdr:rowOff>777240</xdr:rowOff>
                  </to>
                </anchor>
              </controlPr>
            </control>
          </mc:Choice>
        </mc:AlternateContent>
        <mc:AlternateContent xmlns:mc="http://schemas.openxmlformats.org/markup-compatibility/2006">
          <mc:Choice Requires="x14">
            <control shapeId="11978" r:id="rId101" name="Check Box 714">
              <controlPr defaultSize="0" autoFill="0" autoLine="0" autoPict="0">
                <anchor moveWithCells="1">
                  <from>
                    <xdr:col>3</xdr:col>
                    <xdr:colOff>53340</xdr:colOff>
                    <xdr:row>108</xdr:row>
                    <xdr:rowOff>45720</xdr:rowOff>
                  </from>
                  <to>
                    <xdr:col>3</xdr:col>
                    <xdr:colOff>6446520</xdr:colOff>
                    <xdr:row>108</xdr:row>
                    <xdr:rowOff>777240</xdr:rowOff>
                  </to>
                </anchor>
              </controlPr>
            </control>
          </mc:Choice>
        </mc:AlternateContent>
        <mc:AlternateContent xmlns:mc="http://schemas.openxmlformats.org/markup-compatibility/2006">
          <mc:Choice Requires="x14">
            <control shapeId="11979" r:id="rId102" name="Check Box 715">
              <controlPr defaultSize="0" autoFill="0" autoLine="0" autoPict="0">
                <anchor moveWithCells="1">
                  <from>
                    <xdr:col>3</xdr:col>
                    <xdr:colOff>53340</xdr:colOff>
                    <xdr:row>109</xdr:row>
                    <xdr:rowOff>45720</xdr:rowOff>
                  </from>
                  <to>
                    <xdr:col>3</xdr:col>
                    <xdr:colOff>6446520</xdr:colOff>
                    <xdr:row>109</xdr:row>
                    <xdr:rowOff>777240</xdr:rowOff>
                  </to>
                </anchor>
              </controlPr>
            </control>
          </mc:Choice>
        </mc:AlternateContent>
        <mc:AlternateContent xmlns:mc="http://schemas.openxmlformats.org/markup-compatibility/2006">
          <mc:Choice Requires="x14">
            <control shapeId="11980" r:id="rId103" name="Check Box 716">
              <controlPr defaultSize="0" autoFill="0" autoLine="0" autoPict="0">
                <anchor moveWithCells="1">
                  <from>
                    <xdr:col>3</xdr:col>
                    <xdr:colOff>53340</xdr:colOff>
                    <xdr:row>110</xdr:row>
                    <xdr:rowOff>60960</xdr:rowOff>
                  </from>
                  <to>
                    <xdr:col>3</xdr:col>
                    <xdr:colOff>2987040</xdr:colOff>
                    <xdr:row>110</xdr:row>
                    <xdr:rowOff>792480</xdr:rowOff>
                  </to>
                </anchor>
              </controlPr>
            </control>
          </mc:Choice>
        </mc:AlternateContent>
        <mc:AlternateContent xmlns:mc="http://schemas.openxmlformats.org/markup-compatibility/2006">
          <mc:Choice Requires="x14">
            <control shapeId="11981" r:id="rId104" name="Check Box 717">
              <controlPr defaultSize="0" autoFill="0" autoLine="0" autoPict="0">
                <anchor moveWithCells="1">
                  <from>
                    <xdr:col>3</xdr:col>
                    <xdr:colOff>53340</xdr:colOff>
                    <xdr:row>111</xdr:row>
                    <xdr:rowOff>45720</xdr:rowOff>
                  </from>
                  <to>
                    <xdr:col>3</xdr:col>
                    <xdr:colOff>6446520</xdr:colOff>
                    <xdr:row>111</xdr:row>
                    <xdr:rowOff>777240</xdr:rowOff>
                  </to>
                </anchor>
              </controlPr>
            </control>
          </mc:Choice>
        </mc:AlternateContent>
        <mc:AlternateContent xmlns:mc="http://schemas.openxmlformats.org/markup-compatibility/2006">
          <mc:Choice Requires="x14">
            <control shapeId="11982" r:id="rId105" name="Check Box 718">
              <controlPr defaultSize="0" autoFill="0" autoLine="0" autoPict="0">
                <anchor moveWithCells="1">
                  <from>
                    <xdr:col>3</xdr:col>
                    <xdr:colOff>53340</xdr:colOff>
                    <xdr:row>112</xdr:row>
                    <xdr:rowOff>45720</xdr:rowOff>
                  </from>
                  <to>
                    <xdr:col>3</xdr:col>
                    <xdr:colOff>6446520</xdr:colOff>
                    <xdr:row>112</xdr:row>
                    <xdr:rowOff>777240</xdr:rowOff>
                  </to>
                </anchor>
              </controlPr>
            </control>
          </mc:Choice>
        </mc:AlternateContent>
        <mc:AlternateContent xmlns:mc="http://schemas.openxmlformats.org/markup-compatibility/2006">
          <mc:Choice Requires="x14">
            <control shapeId="11983" r:id="rId106" name="Check Box 719">
              <controlPr defaultSize="0" autoFill="0" autoLine="0" autoPict="0">
                <anchor moveWithCells="1">
                  <from>
                    <xdr:col>3</xdr:col>
                    <xdr:colOff>53340</xdr:colOff>
                    <xdr:row>113</xdr:row>
                    <xdr:rowOff>45720</xdr:rowOff>
                  </from>
                  <to>
                    <xdr:col>3</xdr:col>
                    <xdr:colOff>6446520</xdr:colOff>
                    <xdr:row>113</xdr:row>
                    <xdr:rowOff>777240</xdr:rowOff>
                  </to>
                </anchor>
              </controlPr>
            </control>
          </mc:Choice>
        </mc:AlternateContent>
        <mc:AlternateContent xmlns:mc="http://schemas.openxmlformats.org/markup-compatibility/2006">
          <mc:Choice Requires="x14">
            <control shapeId="11987" r:id="rId107" name="Check Box 723">
              <controlPr defaultSize="0" autoFill="0" autoLine="0" autoPict="0">
                <anchor moveWithCells="1">
                  <from>
                    <xdr:col>3</xdr:col>
                    <xdr:colOff>53340</xdr:colOff>
                    <xdr:row>114</xdr:row>
                    <xdr:rowOff>60960</xdr:rowOff>
                  </from>
                  <to>
                    <xdr:col>3</xdr:col>
                    <xdr:colOff>2987040</xdr:colOff>
                    <xdr:row>114</xdr:row>
                    <xdr:rowOff>792480</xdr:rowOff>
                  </to>
                </anchor>
              </controlPr>
            </control>
          </mc:Choice>
        </mc:AlternateContent>
        <mc:AlternateContent xmlns:mc="http://schemas.openxmlformats.org/markup-compatibility/2006">
          <mc:Choice Requires="x14">
            <control shapeId="11989" r:id="rId108" name="Check Box 725">
              <controlPr defaultSize="0" autoFill="0" autoLine="0" autoPict="0">
                <anchor moveWithCells="1">
                  <from>
                    <xdr:col>3</xdr:col>
                    <xdr:colOff>53340</xdr:colOff>
                    <xdr:row>117</xdr:row>
                    <xdr:rowOff>45720</xdr:rowOff>
                  </from>
                  <to>
                    <xdr:col>3</xdr:col>
                    <xdr:colOff>6446520</xdr:colOff>
                    <xdr:row>117</xdr:row>
                    <xdr:rowOff>777240</xdr:rowOff>
                  </to>
                </anchor>
              </controlPr>
            </control>
          </mc:Choice>
        </mc:AlternateContent>
        <mc:AlternateContent xmlns:mc="http://schemas.openxmlformats.org/markup-compatibility/2006">
          <mc:Choice Requires="x14">
            <control shapeId="11990" r:id="rId109" name="Check Box 726">
              <controlPr defaultSize="0" autoFill="0" autoLine="0" autoPict="0">
                <anchor moveWithCells="1">
                  <from>
                    <xdr:col>3</xdr:col>
                    <xdr:colOff>53340</xdr:colOff>
                    <xdr:row>118</xdr:row>
                    <xdr:rowOff>45720</xdr:rowOff>
                  </from>
                  <to>
                    <xdr:col>3</xdr:col>
                    <xdr:colOff>6446520</xdr:colOff>
                    <xdr:row>118</xdr:row>
                    <xdr:rowOff>777240</xdr:rowOff>
                  </to>
                </anchor>
              </controlPr>
            </control>
          </mc:Choice>
        </mc:AlternateContent>
        <mc:AlternateContent xmlns:mc="http://schemas.openxmlformats.org/markup-compatibility/2006">
          <mc:Choice Requires="x14">
            <control shapeId="11991" r:id="rId110" name="Check Box 727">
              <controlPr defaultSize="0" autoFill="0" autoLine="0" autoPict="0">
                <anchor moveWithCells="1">
                  <from>
                    <xdr:col>3</xdr:col>
                    <xdr:colOff>53340</xdr:colOff>
                    <xdr:row>119</xdr:row>
                    <xdr:rowOff>45720</xdr:rowOff>
                  </from>
                  <to>
                    <xdr:col>3</xdr:col>
                    <xdr:colOff>6446520</xdr:colOff>
                    <xdr:row>119</xdr:row>
                    <xdr:rowOff>777240</xdr:rowOff>
                  </to>
                </anchor>
              </controlPr>
            </control>
          </mc:Choice>
        </mc:AlternateContent>
        <mc:AlternateContent xmlns:mc="http://schemas.openxmlformats.org/markup-compatibility/2006">
          <mc:Choice Requires="x14">
            <control shapeId="11992" r:id="rId111" name="Check Box 728">
              <controlPr defaultSize="0" autoFill="0" autoLine="0" autoPict="0">
                <anchor moveWithCells="1">
                  <from>
                    <xdr:col>3</xdr:col>
                    <xdr:colOff>53340</xdr:colOff>
                    <xdr:row>120</xdr:row>
                    <xdr:rowOff>60960</xdr:rowOff>
                  </from>
                  <to>
                    <xdr:col>3</xdr:col>
                    <xdr:colOff>2987040</xdr:colOff>
                    <xdr:row>120</xdr:row>
                    <xdr:rowOff>792480</xdr:rowOff>
                  </to>
                </anchor>
              </controlPr>
            </control>
          </mc:Choice>
        </mc:AlternateContent>
        <mc:AlternateContent xmlns:mc="http://schemas.openxmlformats.org/markup-compatibility/2006">
          <mc:Choice Requires="x14">
            <control shapeId="11993" r:id="rId112" name="Check Box 729">
              <controlPr defaultSize="0" autoFill="0" autoLine="0" autoPict="0">
                <anchor moveWithCells="1">
                  <from>
                    <xdr:col>3</xdr:col>
                    <xdr:colOff>53340</xdr:colOff>
                    <xdr:row>116</xdr:row>
                    <xdr:rowOff>45720</xdr:rowOff>
                  </from>
                  <to>
                    <xdr:col>3</xdr:col>
                    <xdr:colOff>6446520</xdr:colOff>
                    <xdr:row>116</xdr:row>
                    <xdr:rowOff>777240</xdr:rowOff>
                  </to>
                </anchor>
              </controlPr>
            </control>
          </mc:Choice>
        </mc:AlternateContent>
        <mc:AlternateContent xmlns:mc="http://schemas.openxmlformats.org/markup-compatibility/2006">
          <mc:Choice Requires="x14">
            <control shapeId="11994" r:id="rId113" name="Check Box 730">
              <controlPr defaultSize="0" autoFill="0" autoLine="0" autoPict="0">
                <anchor moveWithCells="1">
                  <from>
                    <xdr:col>3</xdr:col>
                    <xdr:colOff>53340</xdr:colOff>
                    <xdr:row>115</xdr:row>
                    <xdr:rowOff>45720</xdr:rowOff>
                  </from>
                  <to>
                    <xdr:col>3</xdr:col>
                    <xdr:colOff>6446520</xdr:colOff>
                    <xdr:row>115</xdr:row>
                    <xdr:rowOff>777240</xdr:rowOff>
                  </to>
                </anchor>
              </controlPr>
            </control>
          </mc:Choice>
        </mc:AlternateContent>
        <mc:AlternateContent xmlns:mc="http://schemas.openxmlformats.org/markup-compatibility/2006">
          <mc:Choice Requires="x14">
            <control shapeId="11995" r:id="rId114" name="Check Box 731">
              <controlPr defaultSize="0" autoFill="0" autoLine="0" autoPict="0">
                <anchor moveWithCells="1">
                  <from>
                    <xdr:col>3</xdr:col>
                    <xdr:colOff>53340</xdr:colOff>
                    <xdr:row>121</xdr:row>
                    <xdr:rowOff>45720</xdr:rowOff>
                  </from>
                  <to>
                    <xdr:col>3</xdr:col>
                    <xdr:colOff>6446520</xdr:colOff>
                    <xdr:row>121</xdr:row>
                    <xdr:rowOff>777240</xdr:rowOff>
                  </to>
                </anchor>
              </controlPr>
            </control>
          </mc:Choice>
        </mc:AlternateContent>
        <mc:AlternateContent xmlns:mc="http://schemas.openxmlformats.org/markup-compatibility/2006">
          <mc:Choice Requires="x14">
            <control shapeId="11996" r:id="rId115" name="Check Box 732">
              <controlPr defaultSize="0" autoFill="0" autoLine="0" autoPict="0">
                <anchor moveWithCells="1">
                  <from>
                    <xdr:col>3</xdr:col>
                    <xdr:colOff>53340</xdr:colOff>
                    <xdr:row>122</xdr:row>
                    <xdr:rowOff>45720</xdr:rowOff>
                  </from>
                  <to>
                    <xdr:col>3</xdr:col>
                    <xdr:colOff>6446520</xdr:colOff>
                    <xdr:row>122</xdr:row>
                    <xdr:rowOff>777240</xdr:rowOff>
                  </to>
                </anchor>
              </controlPr>
            </control>
          </mc:Choice>
        </mc:AlternateContent>
        <mc:AlternateContent xmlns:mc="http://schemas.openxmlformats.org/markup-compatibility/2006">
          <mc:Choice Requires="x14">
            <control shapeId="11997" r:id="rId116" name="Check Box 733">
              <controlPr defaultSize="0" autoFill="0" autoLine="0" autoPict="0">
                <anchor moveWithCells="1">
                  <from>
                    <xdr:col>3</xdr:col>
                    <xdr:colOff>53340</xdr:colOff>
                    <xdr:row>123</xdr:row>
                    <xdr:rowOff>45720</xdr:rowOff>
                  </from>
                  <to>
                    <xdr:col>3</xdr:col>
                    <xdr:colOff>6446520</xdr:colOff>
                    <xdr:row>123</xdr:row>
                    <xdr:rowOff>777240</xdr:rowOff>
                  </to>
                </anchor>
              </controlPr>
            </control>
          </mc:Choice>
        </mc:AlternateContent>
        <mc:AlternateContent xmlns:mc="http://schemas.openxmlformats.org/markup-compatibility/2006">
          <mc:Choice Requires="x14">
            <control shapeId="11998" r:id="rId117" name="Check Box 734">
              <controlPr defaultSize="0" autoFill="0" autoLine="0" autoPict="0">
                <anchor moveWithCells="1">
                  <from>
                    <xdr:col>3</xdr:col>
                    <xdr:colOff>53340</xdr:colOff>
                    <xdr:row>125</xdr:row>
                    <xdr:rowOff>60960</xdr:rowOff>
                  </from>
                  <to>
                    <xdr:col>3</xdr:col>
                    <xdr:colOff>2987040</xdr:colOff>
                    <xdr:row>125</xdr:row>
                    <xdr:rowOff>792480</xdr:rowOff>
                  </to>
                </anchor>
              </controlPr>
            </control>
          </mc:Choice>
        </mc:AlternateContent>
        <mc:AlternateContent xmlns:mc="http://schemas.openxmlformats.org/markup-compatibility/2006">
          <mc:Choice Requires="x14">
            <control shapeId="11999" r:id="rId118" name="Check Box 735">
              <controlPr defaultSize="0" autoFill="0" autoLine="0" autoPict="0">
                <anchor moveWithCells="1">
                  <from>
                    <xdr:col>3</xdr:col>
                    <xdr:colOff>53340</xdr:colOff>
                    <xdr:row>124</xdr:row>
                    <xdr:rowOff>45720</xdr:rowOff>
                  </from>
                  <to>
                    <xdr:col>3</xdr:col>
                    <xdr:colOff>6446520</xdr:colOff>
                    <xdr:row>124</xdr:row>
                    <xdr:rowOff>777240</xdr:rowOff>
                  </to>
                </anchor>
              </controlPr>
            </control>
          </mc:Choice>
        </mc:AlternateContent>
        <mc:AlternateContent xmlns:mc="http://schemas.openxmlformats.org/markup-compatibility/2006">
          <mc:Choice Requires="x14">
            <control shapeId="12005" r:id="rId119" name="Check Box 741">
              <controlPr defaultSize="0" autoFill="0" autoLine="0" autoPict="0">
                <anchor moveWithCells="1">
                  <from>
                    <xdr:col>3</xdr:col>
                    <xdr:colOff>53340</xdr:colOff>
                    <xdr:row>163</xdr:row>
                    <xdr:rowOff>45720</xdr:rowOff>
                  </from>
                  <to>
                    <xdr:col>3</xdr:col>
                    <xdr:colOff>6446520</xdr:colOff>
                    <xdr:row>163</xdr:row>
                    <xdr:rowOff>777240</xdr:rowOff>
                  </to>
                </anchor>
              </controlPr>
            </control>
          </mc:Choice>
        </mc:AlternateContent>
        <mc:AlternateContent xmlns:mc="http://schemas.openxmlformats.org/markup-compatibility/2006">
          <mc:Choice Requires="x14">
            <control shapeId="12006" r:id="rId120" name="Check Box 742">
              <controlPr defaultSize="0" autoFill="0" autoLine="0" autoPict="0">
                <anchor moveWithCells="1">
                  <from>
                    <xdr:col>3</xdr:col>
                    <xdr:colOff>53340</xdr:colOff>
                    <xdr:row>164</xdr:row>
                    <xdr:rowOff>45720</xdr:rowOff>
                  </from>
                  <to>
                    <xdr:col>3</xdr:col>
                    <xdr:colOff>6446520</xdr:colOff>
                    <xdr:row>164</xdr:row>
                    <xdr:rowOff>777240</xdr:rowOff>
                  </to>
                </anchor>
              </controlPr>
            </control>
          </mc:Choice>
        </mc:AlternateContent>
        <mc:AlternateContent xmlns:mc="http://schemas.openxmlformats.org/markup-compatibility/2006">
          <mc:Choice Requires="x14">
            <control shapeId="12007" r:id="rId121" name="Check Box 743">
              <controlPr defaultSize="0" autoFill="0" autoLine="0" autoPict="0">
                <anchor moveWithCells="1">
                  <from>
                    <xdr:col>3</xdr:col>
                    <xdr:colOff>53340</xdr:colOff>
                    <xdr:row>165</xdr:row>
                    <xdr:rowOff>45720</xdr:rowOff>
                  </from>
                  <to>
                    <xdr:col>3</xdr:col>
                    <xdr:colOff>6446520</xdr:colOff>
                    <xdr:row>165</xdr:row>
                    <xdr:rowOff>777240</xdr:rowOff>
                  </to>
                </anchor>
              </controlPr>
            </control>
          </mc:Choice>
        </mc:AlternateContent>
        <mc:AlternateContent xmlns:mc="http://schemas.openxmlformats.org/markup-compatibility/2006">
          <mc:Choice Requires="x14">
            <control shapeId="12008" r:id="rId122" name="Check Box 744">
              <controlPr defaultSize="0" autoFill="0" autoLine="0" autoPict="0">
                <anchor moveWithCells="1">
                  <from>
                    <xdr:col>3</xdr:col>
                    <xdr:colOff>53340</xdr:colOff>
                    <xdr:row>166</xdr:row>
                    <xdr:rowOff>45720</xdr:rowOff>
                  </from>
                  <to>
                    <xdr:col>3</xdr:col>
                    <xdr:colOff>6446520</xdr:colOff>
                    <xdr:row>166</xdr:row>
                    <xdr:rowOff>777240</xdr:rowOff>
                  </to>
                </anchor>
              </controlPr>
            </control>
          </mc:Choice>
        </mc:AlternateContent>
        <mc:AlternateContent xmlns:mc="http://schemas.openxmlformats.org/markup-compatibility/2006">
          <mc:Choice Requires="x14">
            <control shapeId="12009" r:id="rId123" name="Check Box 745">
              <controlPr defaultSize="0" autoFill="0" autoLine="0" autoPict="0">
                <anchor moveWithCells="1">
                  <from>
                    <xdr:col>3</xdr:col>
                    <xdr:colOff>53340</xdr:colOff>
                    <xdr:row>167</xdr:row>
                    <xdr:rowOff>45720</xdr:rowOff>
                  </from>
                  <to>
                    <xdr:col>3</xdr:col>
                    <xdr:colOff>6446520</xdr:colOff>
                    <xdr:row>167</xdr:row>
                    <xdr:rowOff>777240</xdr:rowOff>
                  </to>
                </anchor>
              </controlPr>
            </control>
          </mc:Choice>
        </mc:AlternateContent>
        <mc:AlternateContent xmlns:mc="http://schemas.openxmlformats.org/markup-compatibility/2006">
          <mc:Choice Requires="x14">
            <control shapeId="12010" r:id="rId124" name="Check Box 746">
              <controlPr defaultSize="0" autoFill="0" autoLine="0" autoPict="0">
                <anchor moveWithCells="1">
                  <from>
                    <xdr:col>3</xdr:col>
                    <xdr:colOff>53340</xdr:colOff>
                    <xdr:row>168</xdr:row>
                    <xdr:rowOff>45720</xdr:rowOff>
                  </from>
                  <to>
                    <xdr:col>3</xdr:col>
                    <xdr:colOff>6446520</xdr:colOff>
                    <xdr:row>168</xdr:row>
                    <xdr:rowOff>777240</xdr:rowOff>
                  </to>
                </anchor>
              </controlPr>
            </control>
          </mc:Choice>
        </mc:AlternateContent>
        <mc:AlternateContent xmlns:mc="http://schemas.openxmlformats.org/markup-compatibility/2006">
          <mc:Choice Requires="x14">
            <control shapeId="12011" r:id="rId125" name="Check Box 747">
              <controlPr defaultSize="0" autoFill="0" autoLine="0" autoPict="0">
                <anchor moveWithCells="1">
                  <from>
                    <xdr:col>3</xdr:col>
                    <xdr:colOff>53340</xdr:colOff>
                    <xdr:row>169</xdr:row>
                    <xdr:rowOff>60960</xdr:rowOff>
                  </from>
                  <to>
                    <xdr:col>3</xdr:col>
                    <xdr:colOff>2987040</xdr:colOff>
                    <xdr:row>169</xdr:row>
                    <xdr:rowOff>792480</xdr:rowOff>
                  </to>
                </anchor>
              </controlPr>
            </control>
          </mc:Choice>
        </mc:AlternateContent>
        <mc:AlternateContent xmlns:mc="http://schemas.openxmlformats.org/markup-compatibility/2006">
          <mc:Choice Requires="x14">
            <control shapeId="12012" r:id="rId126" name="Check Box 748">
              <controlPr defaultSize="0" autoFill="0" autoLine="0" autoPict="0">
                <anchor moveWithCells="1">
                  <from>
                    <xdr:col>3</xdr:col>
                    <xdr:colOff>53340</xdr:colOff>
                    <xdr:row>172</xdr:row>
                    <xdr:rowOff>45720</xdr:rowOff>
                  </from>
                  <to>
                    <xdr:col>3</xdr:col>
                    <xdr:colOff>6446520</xdr:colOff>
                    <xdr:row>172</xdr:row>
                    <xdr:rowOff>777240</xdr:rowOff>
                  </to>
                </anchor>
              </controlPr>
            </control>
          </mc:Choice>
        </mc:AlternateContent>
        <mc:AlternateContent xmlns:mc="http://schemas.openxmlformats.org/markup-compatibility/2006">
          <mc:Choice Requires="x14">
            <control shapeId="12013" r:id="rId127" name="Check Box 749">
              <controlPr defaultSize="0" autoFill="0" autoLine="0" autoPict="0">
                <anchor moveWithCells="1">
                  <from>
                    <xdr:col>3</xdr:col>
                    <xdr:colOff>53340</xdr:colOff>
                    <xdr:row>173</xdr:row>
                    <xdr:rowOff>45720</xdr:rowOff>
                  </from>
                  <to>
                    <xdr:col>3</xdr:col>
                    <xdr:colOff>6446520</xdr:colOff>
                    <xdr:row>173</xdr:row>
                    <xdr:rowOff>777240</xdr:rowOff>
                  </to>
                </anchor>
              </controlPr>
            </control>
          </mc:Choice>
        </mc:AlternateContent>
        <mc:AlternateContent xmlns:mc="http://schemas.openxmlformats.org/markup-compatibility/2006">
          <mc:Choice Requires="x14">
            <control shapeId="12014" r:id="rId128" name="Check Box 750">
              <controlPr defaultSize="0" autoFill="0" autoLine="0" autoPict="0">
                <anchor moveWithCells="1">
                  <from>
                    <xdr:col>3</xdr:col>
                    <xdr:colOff>53340</xdr:colOff>
                    <xdr:row>174</xdr:row>
                    <xdr:rowOff>45720</xdr:rowOff>
                  </from>
                  <to>
                    <xdr:col>3</xdr:col>
                    <xdr:colOff>6446520</xdr:colOff>
                    <xdr:row>174</xdr:row>
                    <xdr:rowOff>777240</xdr:rowOff>
                  </to>
                </anchor>
              </controlPr>
            </control>
          </mc:Choice>
        </mc:AlternateContent>
        <mc:AlternateContent xmlns:mc="http://schemas.openxmlformats.org/markup-compatibility/2006">
          <mc:Choice Requires="x14">
            <control shapeId="12015" r:id="rId129" name="Check Box 751">
              <controlPr defaultSize="0" autoFill="0" autoLine="0" autoPict="0">
                <anchor moveWithCells="1">
                  <from>
                    <xdr:col>3</xdr:col>
                    <xdr:colOff>53340</xdr:colOff>
                    <xdr:row>175</xdr:row>
                    <xdr:rowOff>60960</xdr:rowOff>
                  </from>
                  <to>
                    <xdr:col>3</xdr:col>
                    <xdr:colOff>2987040</xdr:colOff>
                    <xdr:row>175</xdr:row>
                    <xdr:rowOff>792480</xdr:rowOff>
                  </to>
                </anchor>
              </controlPr>
            </control>
          </mc:Choice>
        </mc:AlternateContent>
        <mc:AlternateContent xmlns:mc="http://schemas.openxmlformats.org/markup-compatibility/2006">
          <mc:Choice Requires="x14">
            <control shapeId="12016" r:id="rId130" name="Check Box 752">
              <controlPr defaultSize="0" autoFill="0" autoLine="0" autoPict="0">
                <anchor moveWithCells="1">
                  <from>
                    <xdr:col>3</xdr:col>
                    <xdr:colOff>53340</xdr:colOff>
                    <xdr:row>171</xdr:row>
                    <xdr:rowOff>45720</xdr:rowOff>
                  </from>
                  <to>
                    <xdr:col>3</xdr:col>
                    <xdr:colOff>6446520</xdr:colOff>
                    <xdr:row>171</xdr:row>
                    <xdr:rowOff>777240</xdr:rowOff>
                  </to>
                </anchor>
              </controlPr>
            </control>
          </mc:Choice>
        </mc:AlternateContent>
        <mc:AlternateContent xmlns:mc="http://schemas.openxmlformats.org/markup-compatibility/2006">
          <mc:Choice Requires="x14">
            <control shapeId="12017" r:id="rId131" name="Check Box 753">
              <controlPr defaultSize="0" autoFill="0" autoLine="0" autoPict="0">
                <anchor moveWithCells="1">
                  <from>
                    <xdr:col>3</xdr:col>
                    <xdr:colOff>53340</xdr:colOff>
                    <xdr:row>170</xdr:row>
                    <xdr:rowOff>45720</xdr:rowOff>
                  </from>
                  <to>
                    <xdr:col>3</xdr:col>
                    <xdr:colOff>6446520</xdr:colOff>
                    <xdr:row>170</xdr:row>
                    <xdr:rowOff>777240</xdr:rowOff>
                  </to>
                </anchor>
              </controlPr>
            </control>
          </mc:Choice>
        </mc:AlternateContent>
        <mc:AlternateContent xmlns:mc="http://schemas.openxmlformats.org/markup-compatibility/2006">
          <mc:Choice Requires="x14">
            <control shapeId="12018" r:id="rId132" name="Check Box 754">
              <controlPr defaultSize="0" autoFill="0" autoLine="0" autoPict="0">
                <anchor moveWithCells="1">
                  <from>
                    <xdr:col>3</xdr:col>
                    <xdr:colOff>53340</xdr:colOff>
                    <xdr:row>176</xdr:row>
                    <xdr:rowOff>45720</xdr:rowOff>
                  </from>
                  <to>
                    <xdr:col>3</xdr:col>
                    <xdr:colOff>6446520</xdr:colOff>
                    <xdr:row>176</xdr:row>
                    <xdr:rowOff>777240</xdr:rowOff>
                  </to>
                </anchor>
              </controlPr>
            </control>
          </mc:Choice>
        </mc:AlternateContent>
        <mc:AlternateContent xmlns:mc="http://schemas.openxmlformats.org/markup-compatibility/2006">
          <mc:Choice Requires="x14">
            <control shapeId="12019" r:id="rId133" name="Check Box 755">
              <controlPr defaultSize="0" autoFill="0" autoLine="0" autoPict="0">
                <anchor moveWithCells="1">
                  <from>
                    <xdr:col>3</xdr:col>
                    <xdr:colOff>53340</xdr:colOff>
                    <xdr:row>177</xdr:row>
                    <xdr:rowOff>45720</xdr:rowOff>
                  </from>
                  <to>
                    <xdr:col>3</xdr:col>
                    <xdr:colOff>6446520</xdr:colOff>
                    <xdr:row>177</xdr:row>
                    <xdr:rowOff>777240</xdr:rowOff>
                  </to>
                </anchor>
              </controlPr>
            </control>
          </mc:Choice>
        </mc:AlternateContent>
        <mc:AlternateContent xmlns:mc="http://schemas.openxmlformats.org/markup-compatibility/2006">
          <mc:Choice Requires="x14">
            <control shapeId="12020" r:id="rId134" name="Check Box 756">
              <controlPr defaultSize="0" autoFill="0" autoLine="0" autoPict="0">
                <anchor moveWithCells="1">
                  <from>
                    <xdr:col>3</xdr:col>
                    <xdr:colOff>53340</xdr:colOff>
                    <xdr:row>178</xdr:row>
                    <xdr:rowOff>45720</xdr:rowOff>
                  </from>
                  <to>
                    <xdr:col>3</xdr:col>
                    <xdr:colOff>6446520</xdr:colOff>
                    <xdr:row>178</xdr:row>
                    <xdr:rowOff>777240</xdr:rowOff>
                  </to>
                </anchor>
              </controlPr>
            </control>
          </mc:Choice>
        </mc:AlternateContent>
        <mc:AlternateContent xmlns:mc="http://schemas.openxmlformats.org/markup-compatibility/2006">
          <mc:Choice Requires="x14">
            <control shapeId="12021" r:id="rId135" name="Check Box 757">
              <controlPr defaultSize="0" autoFill="0" autoLine="0" autoPict="0">
                <anchor moveWithCells="1">
                  <from>
                    <xdr:col>3</xdr:col>
                    <xdr:colOff>53340</xdr:colOff>
                    <xdr:row>180</xdr:row>
                    <xdr:rowOff>60960</xdr:rowOff>
                  </from>
                  <to>
                    <xdr:col>3</xdr:col>
                    <xdr:colOff>2987040</xdr:colOff>
                    <xdr:row>180</xdr:row>
                    <xdr:rowOff>792480</xdr:rowOff>
                  </to>
                </anchor>
              </controlPr>
            </control>
          </mc:Choice>
        </mc:AlternateContent>
        <mc:AlternateContent xmlns:mc="http://schemas.openxmlformats.org/markup-compatibility/2006">
          <mc:Choice Requires="x14">
            <control shapeId="12022" r:id="rId136" name="Check Box 758">
              <controlPr defaultSize="0" autoFill="0" autoLine="0" autoPict="0">
                <anchor moveWithCells="1">
                  <from>
                    <xdr:col>3</xdr:col>
                    <xdr:colOff>53340</xdr:colOff>
                    <xdr:row>179</xdr:row>
                    <xdr:rowOff>45720</xdr:rowOff>
                  </from>
                  <to>
                    <xdr:col>3</xdr:col>
                    <xdr:colOff>6446520</xdr:colOff>
                    <xdr:row>179</xdr:row>
                    <xdr:rowOff>777240</xdr:rowOff>
                  </to>
                </anchor>
              </controlPr>
            </control>
          </mc:Choice>
        </mc:AlternateContent>
        <mc:AlternateContent xmlns:mc="http://schemas.openxmlformats.org/markup-compatibility/2006">
          <mc:Choice Requires="x14">
            <control shapeId="12034" r:id="rId137" name="Check Box 770">
              <controlPr defaultSize="0" autoFill="0" autoLine="0" autoPict="0">
                <anchor moveWithCells="1">
                  <from>
                    <xdr:col>3</xdr:col>
                    <xdr:colOff>53340</xdr:colOff>
                    <xdr:row>129</xdr:row>
                    <xdr:rowOff>45720</xdr:rowOff>
                  </from>
                  <to>
                    <xdr:col>3</xdr:col>
                    <xdr:colOff>6446520</xdr:colOff>
                    <xdr:row>129</xdr:row>
                    <xdr:rowOff>777240</xdr:rowOff>
                  </to>
                </anchor>
              </controlPr>
            </control>
          </mc:Choice>
        </mc:AlternateContent>
        <mc:AlternateContent xmlns:mc="http://schemas.openxmlformats.org/markup-compatibility/2006">
          <mc:Choice Requires="x14">
            <control shapeId="12035" r:id="rId138" name="Check Box 771">
              <controlPr defaultSize="0" autoFill="0" autoLine="0" autoPict="0">
                <anchor moveWithCells="1">
                  <from>
                    <xdr:col>3</xdr:col>
                    <xdr:colOff>53340</xdr:colOff>
                    <xdr:row>130</xdr:row>
                    <xdr:rowOff>45720</xdr:rowOff>
                  </from>
                  <to>
                    <xdr:col>3</xdr:col>
                    <xdr:colOff>6446520</xdr:colOff>
                    <xdr:row>130</xdr:row>
                    <xdr:rowOff>777240</xdr:rowOff>
                  </to>
                </anchor>
              </controlPr>
            </control>
          </mc:Choice>
        </mc:AlternateContent>
        <mc:AlternateContent xmlns:mc="http://schemas.openxmlformats.org/markup-compatibility/2006">
          <mc:Choice Requires="x14">
            <control shapeId="12036" r:id="rId139" name="Check Box 772">
              <controlPr defaultSize="0" autoFill="0" autoLine="0" autoPict="0">
                <anchor moveWithCells="1">
                  <from>
                    <xdr:col>3</xdr:col>
                    <xdr:colOff>53340</xdr:colOff>
                    <xdr:row>131</xdr:row>
                    <xdr:rowOff>45720</xdr:rowOff>
                  </from>
                  <to>
                    <xdr:col>3</xdr:col>
                    <xdr:colOff>6446520</xdr:colOff>
                    <xdr:row>131</xdr:row>
                    <xdr:rowOff>777240</xdr:rowOff>
                  </to>
                </anchor>
              </controlPr>
            </control>
          </mc:Choice>
        </mc:AlternateContent>
        <mc:AlternateContent xmlns:mc="http://schemas.openxmlformats.org/markup-compatibility/2006">
          <mc:Choice Requires="x14">
            <control shapeId="12037" r:id="rId140" name="Check Box 773">
              <controlPr defaultSize="0" autoFill="0" autoLine="0" autoPict="0">
                <anchor moveWithCells="1">
                  <from>
                    <xdr:col>3</xdr:col>
                    <xdr:colOff>53340</xdr:colOff>
                    <xdr:row>132</xdr:row>
                    <xdr:rowOff>60960</xdr:rowOff>
                  </from>
                  <to>
                    <xdr:col>3</xdr:col>
                    <xdr:colOff>2987040</xdr:colOff>
                    <xdr:row>132</xdr:row>
                    <xdr:rowOff>792480</xdr:rowOff>
                  </to>
                </anchor>
              </controlPr>
            </control>
          </mc:Choice>
        </mc:AlternateContent>
        <mc:AlternateContent xmlns:mc="http://schemas.openxmlformats.org/markup-compatibility/2006">
          <mc:Choice Requires="x14">
            <control shapeId="12038" r:id="rId141" name="Check Box 774">
              <controlPr defaultSize="0" autoFill="0" autoLine="0" autoPict="0">
                <anchor moveWithCells="1">
                  <from>
                    <xdr:col>3</xdr:col>
                    <xdr:colOff>53340</xdr:colOff>
                    <xdr:row>135</xdr:row>
                    <xdr:rowOff>45720</xdr:rowOff>
                  </from>
                  <to>
                    <xdr:col>3</xdr:col>
                    <xdr:colOff>6446520</xdr:colOff>
                    <xdr:row>135</xdr:row>
                    <xdr:rowOff>777240</xdr:rowOff>
                  </to>
                </anchor>
              </controlPr>
            </control>
          </mc:Choice>
        </mc:AlternateContent>
        <mc:AlternateContent xmlns:mc="http://schemas.openxmlformats.org/markup-compatibility/2006">
          <mc:Choice Requires="x14">
            <control shapeId="12039" r:id="rId142" name="Check Box 775">
              <controlPr defaultSize="0" autoFill="0" autoLine="0" autoPict="0">
                <anchor moveWithCells="1">
                  <from>
                    <xdr:col>3</xdr:col>
                    <xdr:colOff>53340</xdr:colOff>
                    <xdr:row>136</xdr:row>
                    <xdr:rowOff>45720</xdr:rowOff>
                  </from>
                  <to>
                    <xdr:col>3</xdr:col>
                    <xdr:colOff>6446520</xdr:colOff>
                    <xdr:row>136</xdr:row>
                    <xdr:rowOff>777240</xdr:rowOff>
                  </to>
                </anchor>
              </controlPr>
            </control>
          </mc:Choice>
        </mc:AlternateContent>
        <mc:AlternateContent xmlns:mc="http://schemas.openxmlformats.org/markup-compatibility/2006">
          <mc:Choice Requires="x14">
            <control shapeId="12040" r:id="rId143" name="Check Box 776">
              <controlPr defaultSize="0" autoFill="0" autoLine="0" autoPict="0">
                <anchor moveWithCells="1">
                  <from>
                    <xdr:col>3</xdr:col>
                    <xdr:colOff>53340</xdr:colOff>
                    <xdr:row>137</xdr:row>
                    <xdr:rowOff>45720</xdr:rowOff>
                  </from>
                  <to>
                    <xdr:col>3</xdr:col>
                    <xdr:colOff>6446520</xdr:colOff>
                    <xdr:row>137</xdr:row>
                    <xdr:rowOff>777240</xdr:rowOff>
                  </to>
                </anchor>
              </controlPr>
            </control>
          </mc:Choice>
        </mc:AlternateContent>
        <mc:AlternateContent xmlns:mc="http://schemas.openxmlformats.org/markup-compatibility/2006">
          <mc:Choice Requires="x14">
            <control shapeId="12041" r:id="rId144" name="Check Box 777">
              <controlPr defaultSize="0" autoFill="0" autoLine="0" autoPict="0">
                <anchor moveWithCells="1">
                  <from>
                    <xdr:col>3</xdr:col>
                    <xdr:colOff>53340</xdr:colOff>
                    <xdr:row>138</xdr:row>
                    <xdr:rowOff>60960</xdr:rowOff>
                  </from>
                  <to>
                    <xdr:col>3</xdr:col>
                    <xdr:colOff>2987040</xdr:colOff>
                    <xdr:row>138</xdr:row>
                    <xdr:rowOff>792480</xdr:rowOff>
                  </to>
                </anchor>
              </controlPr>
            </control>
          </mc:Choice>
        </mc:AlternateContent>
        <mc:AlternateContent xmlns:mc="http://schemas.openxmlformats.org/markup-compatibility/2006">
          <mc:Choice Requires="x14">
            <control shapeId="12042" r:id="rId145" name="Check Box 778">
              <controlPr defaultSize="0" autoFill="0" autoLine="0" autoPict="0">
                <anchor moveWithCells="1">
                  <from>
                    <xdr:col>3</xdr:col>
                    <xdr:colOff>53340</xdr:colOff>
                    <xdr:row>134</xdr:row>
                    <xdr:rowOff>45720</xdr:rowOff>
                  </from>
                  <to>
                    <xdr:col>3</xdr:col>
                    <xdr:colOff>6446520</xdr:colOff>
                    <xdr:row>134</xdr:row>
                    <xdr:rowOff>777240</xdr:rowOff>
                  </to>
                </anchor>
              </controlPr>
            </control>
          </mc:Choice>
        </mc:AlternateContent>
        <mc:AlternateContent xmlns:mc="http://schemas.openxmlformats.org/markup-compatibility/2006">
          <mc:Choice Requires="x14">
            <control shapeId="12043" r:id="rId146" name="Check Box 779">
              <controlPr defaultSize="0" autoFill="0" autoLine="0" autoPict="0">
                <anchor moveWithCells="1">
                  <from>
                    <xdr:col>3</xdr:col>
                    <xdr:colOff>53340</xdr:colOff>
                    <xdr:row>133</xdr:row>
                    <xdr:rowOff>45720</xdr:rowOff>
                  </from>
                  <to>
                    <xdr:col>3</xdr:col>
                    <xdr:colOff>6446520</xdr:colOff>
                    <xdr:row>133</xdr:row>
                    <xdr:rowOff>777240</xdr:rowOff>
                  </to>
                </anchor>
              </controlPr>
            </control>
          </mc:Choice>
        </mc:AlternateContent>
        <mc:AlternateContent xmlns:mc="http://schemas.openxmlformats.org/markup-compatibility/2006">
          <mc:Choice Requires="x14">
            <control shapeId="12044" r:id="rId147" name="Check Box 780">
              <controlPr defaultSize="0" autoFill="0" autoLine="0" autoPict="0">
                <anchor moveWithCells="1">
                  <from>
                    <xdr:col>3</xdr:col>
                    <xdr:colOff>53340</xdr:colOff>
                    <xdr:row>139</xdr:row>
                    <xdr:rowOff>45720</xdr:rowOff>
                  </from>
                  <to>
                    <xdr:col>3</xdr:col>
                    <xdr:colOff>6446520</xdr:colOff>
                    <xdr:row>139</xdr:row>
                    <xdr:rowOff>777240</xdr:rowOff>
                  </to>
                </anchor>
              </controlPr>
            </control>
          </mc:Choice>
        </mc:AlternateContent>
        <mc:AlternateContent xmlns:mc="http://schemas.openxmlformats.org/markup-compatibility/2006">
          <mc:Choice Requires="x14">
            <control shapeId="12045" r:id="rId148" name="Check Box 781">
              <controlPr defaultSize="0" autoFill="0" autoLine="0" autoPict="0">
                <anchor moveWithCells="1">
                  <from>
                    <xdr:col>3</xdr:col>
                    <xdr:colOff>53340</xdr:colOff>
                    <xdr:row>140</xdr:row>
                    <xdr:rowOff>45720</xdr:rowOff>
                  </from>
                  <to>
                    <xdr:col>3</xdr:col>
                    <xdr:colOff>6446520</xdr:colOff>
                    <xdr:row>140</xdr:row>
                    <xdr:rowOff>777240</xdr:rowOff>
                  </to>
                </anchor>
              </controlPr>
            </control>
          </mc:Choice>
        </mc:AlternateContent>
        <mc:AlternateContent xmlns:mc="http://schemas.openxmlformats.org/markup-compatibility/2006">
          <mc:Choice Requires="x14">
            <control shapeId="12046" r:id="rId149" name="Check Box 782">
              <controlPr defaultSize="0" autoFill="0" autoLine="0" autoPict="0">
                <anchor moveWithCells="1">
                  <from>
                    <xdr:col>3</xdr:col>
                    <xdr:colOff>53340</xdr:colOff>
                    <xdr:row>141</xdr:row>
                    <xdr:rowOff>45720</xdr:rowOff>
                  </from>
                  <to>
                    <xdr:col>3</xdr:col>
                    <xdr:colOff>6446520</xdr:colOff>
                    <xdr:row>141</xdr:row>
                    <xdr:rowOff>777240</xdr:rowOff>
                  </to>
                </anchor>
              </controlPr>
            </control>
          </mc:Choice>
        </mc:AlternateContent>
        <mc:AlternateContent xmlns:mc="http://schemas.openxmlformats.org/markup-compatibility/2006">
          <mc:Choice Requires="x14">
            <control shapeId="12047" r:id="rId150" name="Check Box 783">
              <controlPr defaultSize="0" autoFill="0" autoLine="0" autoPict="0">
                <anchor moveWithCells="1">
                  <from>
                    <xdr:col>3</xdr:col>
                    <xdr:colOff>53340</xdr:colOff>
                    <xdr:row>143</xdr:row>
                    <xdr:rowOff>60960</xdr:rowOff>
                  </from>
                  <to>
                    <xdr:col>3</xdr:col>
                    <xdr:colOff>2987040</xdr:colOff>
                    <xdr:row>143</xdr:row>
                    <xdr:rowOff>792480</xdr:rowOff>
                  </to>
                </anchor>
              </controlPr>
            </control>
          </mc:Choice>
        </mc:AlternateContent>
        <mc:AlternateContent xmlns:mc="http://schemas.openxmlformats.org/markup-compatibility/2006">
          <mc:Choice Requires="x14">
            <control shapeId="12048" r:id="rId151" name="Check Box 784">
              <controlPr defaultSize="0" autoFill="0" autoLine="0" autoPict="0">
                <anchor moveWithCells="1">
                  <from>
                    <xdr:col>3</xdr:col>
                    <xdr:colOff>53340</xdr:colOff>
                    <xdr:row>142</xdr:row>
                    <xdr:rowOff>45720</xdr:rowOff>
                  </from>
                  <to>
                    <xdr:col>3</xdr:col>
                    <xdr:colOff>6446520</xdr:colOff>
                    <xdr:row>142</xdr:row>
                    <xdr:rowOff>777240</xdr:rowOff>
                  </to>
                </anchor>
              </controlPr>
            </control>
          </mc:Choice>
        </mc:AlternateContent>
        <mc:AlternateContent xmlns:mc="http://schemas.openxmlformats.org/markup-compatibility/2006">
          <mc:Choice Requires="x14">
            <control shapeId="12057" r:id="rId152" name="Check Box 793">
              <controlPr defaultSize="0" autoFill="0" autoLine="0" autoPict="0">
                <anchor moveWithCells="1">
                  <from>
                    <xdr:col>3</xdr:col>
                    <xdr:colOff>53340</xdr:colOff>
                    <xdr:row>148</xdr:row>
                    <xdr:rowOff>45720</xdr:rowOff>
                  </from>
                  <to>
                    <xdr:col>3</xdr:col>
                    <xdr:colOff>6446520</xdr:colOff>
                    <xdr:row>148</xdr:row>
                    <xdr:rowOff>777240</xdr:rowOff>
                  </to>
                </anchor>
              </controlPr>
            </control>
          </mc:Choice>
        </mc:AlternateContent>
        <mc:AlternateContent xmlns:mc="http://schemas.openxmlformats.org/markup-compatibility/2006">
          <mc:Choice Requires="x14">
            <control shapeId="12058" r:id="rId153" name="Check Box 794">
              <controlPr defaultSize="0" autoFill="0" autoLine="0" autoPict="0">
                <anchor moveWithCells="1">
                  <from>
                    <xdr:col>3</xdr:col>
                    <xdr:colOff>53340</xdr:colOff>
                    <xdr:row>149</xdr:row>
                    <xdr:rowOff>45720</xdr:rowOff>
                  </from>
                  <to>
                    <xdr:col>3</xdr:col>
                    <xdr:colOff>6446520</xdr:colOff>
                    <xdr:row>149</xdr:row>
                    <xdr:rowOff>777240</xdr:rowOff>
                  </to>
                </anchor>
              </controlPr>
            </control>
          </mc:Choice>
        </mc:AlternateContent>
        <mc:AlternateContent xmlns:mc="http://schemas.openxmlformats.org/markup-compatibility/2006">
          <mc:Choice Requires="x14">
            <control shapeId="12059" r:id="rId154" name="Check Box 795">
              <controlPr defaultSize="0" autoFill="0" autoLine="0" autoPict="0">
                <anchor moveWithCells="1">
                  <from>
                    <xdr:col>3</xdr:col>
                    <xdr:colOff>53340</xdr:colOff>
                    <xdr:row>150</xdr:row>
                    <xdr:rowOff>45720</xdr:rowOff>
                  </from>
                  <to>
                    <xdr:col>3</xdr:col>
                    <xdr:colOff>6446520</xdr:colOff>
                    <xdr:row>150</xdr:row>
                    <xdr:rowOff>777240</xdr:rowOff>
                  </to>
                </anchor>
              </controlPr>
            </control>
          </mc:Choice>
        </mc:AlternateContent>
        <mc:AlternateContent xmlns:mc="http://schemas.openxmlformats.org/markup-compatibility/2006">
          <mc:Choice Requires="x14">
            <control shapeId="12060" r:id="rId155" name="Check Box 796">
              <controlPr defaultSize="0" autoFill="0" autoLine="0" autoPict="0">
                <anchor moveWithCells="1">
                  <from>
                    <xdr:col>3</xdr:col>
                    <xdr:colOff>53340</xdr:colOff>
                    <xdr:row>152</xdr:row>
                    <xdr:rowOff>60960</xdr:rowOff>
                  </from>
                  <to>
                    <xdr:col>3</xdr:col>
                    <xdr:colOff>2987040</xdr:colOff>
                    <xdr:row>152</xdr:row>
                    <xdr:rowOff>792480</xdr:rowOff>
                  </to>
                </anchor>
              </controlPr>
            </control>
          </mc:Choice>
        </mc:AlternateContent>
        <mc:AlternateContent xmlns:mc="http://schemas.openxmlformats.org/markup-compatibility/2006">
          <mc:Choice Requires="x14">
            <control shapeId="12061" r:id="rId156" name="Check Box 797">
              <controlPr defaultSize="0" autoFill="0" autoLine="0" autoPict="0">
                <anchor moveWithCells="1">
                  <from>
                    <xdr:col>3</xdr:col>
                    <xdr:colOff>53340</xdr:colOff>
                    <xdr:row>151</xdr:row>
                    <xdr:rowOff>45720</xdr:rowOff>
                  </from>
                  <to>
                    <xdr:col>3</xdr:col>
                    <xdr:colOff>6446520</xdr:colOff>
                    <xdr:row>151</xdr:row>
                    <xdr:rowOff>777240</xdr:rowOff>
                  </to>
                </anchor>
              </controlPr>
            </control>
          </mc:Choice>
        </mc:AlternateContent>
        <mc:AlternateContent xmlns:mc="http://schemas.openxmlformats.org/markup-compatibility/2006">
          <mc:Choice Requires="x14">
            <control shapeId="12062" r:id="rId157" name="Check Box 798">
              <controlPr defaultSize="0" autoFill="0" autoLine="0" autoPict="0">
                <anchor moveWithCells="1">
                  <from>
                    <xdr:col>3</xdr:col>
                    <xdr:colOff>53340</xdr:colOff>
                    <xdr:row>147</xdr:row>
                    <xdr:rowOff>45720</xdr:rowOff>
                  </from>
                  <to>
                    <xdr:col>3</xdr:col>
                    <xdr:colOff>6446520</xdr:colOff>
                    <xdr:row>147</xdr:row>
                    <xdr:rowOff>777240</xdr:rowOff>
                  </to>
                </anchor>
              </controlPr>
            </control>
          </mc:Choice>
        </mc:AlternateContent>
        <mc:AlternateContent xmlns:mc="http://schemas.openxmlformats.org/markup-compatibility/2006">
          <mc:Choice Requires="x14">
            <control shapeId="12086" r:id="rId158" name="Drop Down 822">
              <controlPr defaultSize="0" autoLine="0" autoPict="0" macro="[0]!register1_individueleSteekkaartenPapier">
                <anchor moveWithCells="1">
                  <from>
                    <xdr:col>3</xdr:col>
                    <xdr:colOff>60960</xdr:colOff>
                    <xdr:row>12</xdr:row>
                    <xdr:rowOff>243840</xdr:rowOff>
                  </from>
                  <to>
                    <xdr:col>3</xdr:col>
                    <xdr:colOff>2247900</xdr:colOff>
                    <xdr:row>12</xdr:row>
                    <xdr:rowOff>548640</xdr:rowOff>
                  </to>
                </anchor>
              </controlPr>
            </control>
          </mc:Choice>
        </mc:AlternateContent>
        <mc:AlternateContent xmlns:mc="http://schemas.openxmlformats.org/markup-compatibility/2006">
          <mc:Choice Requires="x14">
            <control shapeId="12088" r:id="rId159" name="Drop Down 824">
              <controlPr defaultSize="0" autoLine="0" autoPict="0" macro="[0]!macro2_probeerders">
                <anchor moveWithCells="1">
                  <from>
                    <xdr:col>3</xdr:col>
                    <xdr:colOff>60960</xdr:colOff>
                    <xdr:row>13</xdr:row>
                    <xdr:rowOff>243840</xdr:rowOff>
                  </from>
                  <to>
                    <xdr:col>3</xdr:col>
                    <xdr:colOff>2247900</xdr:colOff>
                    <xdr:row>13</xdr:row>
                    <xdr:rowOff>548640</xdr:rowOff>
                  </to>
                </anchor>
              </controlPr>
            </control>
          </mc:Choice>
        </mc:AlternateContent>
        <mc:AlternateContent xmlns:mc="http://schemas.openxmlformats.org/markup-compatibility/2006">
          <mc:Choice Requires="x14">
            <control shapeId="12090" r:id="rId160" name="Drop Down 826">
              <controlPr defaultSize="0" autoLine="0" autoPict="0" macro="[0]!register2_mailinglijsten">
                <anchor moveWithCells="1">
                  <from>
                    <xdr:col>3</xdr:col>
                    <xdr:colOff>60960</xdr:colOff>
                    <xdr:row>30</xdr:row>
                    <xdr:rowOff>243840</xdr:rowOff>
                  </from>
                  <to>
                    <xdr:col>3</xdr:col>
                    <xdr:colOff>2247900</xdr:colOff>
                    <xdr:row>30</xdr:row>
                    <xdr:rowOff>548640</xdr:rowOff>
                  </to>
                </anchor>
              </controlPr>
            </control>
          </mc:Choice>
        </mc:AlternateContent>
        <mc:AlternateContent xmlns:mc="http://schemas.openxmlformats.org/markup-compatibility/2006">
          <mc:Choice Requires="x14">
            <control shapeId="12093" r:id="rId161" name="Drop Down 829">
              <controlPr defaultSize="0" autoLine="0" autoPict="0" macro="[0]!macro3_oudleidingsbestand">
                <anchor moveWithCells="1">
                  <from>
                    <xdr:col>3</xdr:col>
                    <xdr:colOff>60960</xdr:colOff>
                    <xdr:row>31</xdr:row>
                    <xdr:rowOff>243840</xdr:rowOff>
                  </from>
                  <to>
                    <xdr:col>3</xdr:col>
                    <xdr:colOff>2247900</xdr:colOff>
                    <xdr:row>31</xdr:row>
                    <xdr:rowOff>548640</xdr:rowOff>
                  </to>
                </anchor>
              </controlPr>
            </control>
          </mc:Choice>
        </mc:AlternateContent>
        <mc:AlternateContent xmlns:mc="http://schemas.openxmlformats.org/markup-compatibility/2006">
          <mc:Choice Requires="x14">
            <control shapeId="12097" r:id="rId162" name="Drop Down 833">
              <controlPr defaultSize="0" autoLine="0" autoPict="0" macro="[0]!macro4_inschrijvenWekelijkseActiviteiten">
                <anchor moveWithCells="1">
                  <from>
                    <xdr:col>3</xdr:col>
                    <xdr:colOff>60960</xdr:colOff>
                    <xdr:row>46</xdr:row>
                    <xdr:rowOff>243840</xdr:rowOff>
                  </from>
                  <to>
                    <xdr:col>3</xdr:col>
                    <xdr:colOff>2247900</xdr:colOff>
                    <xdr:row>46</xdr:row>
                    <xdr:rowOff>548640</xdr:rowOff>
                  </to>
                </anchor>
              </controlPr>
            </control>
          </mc:Choice>
        </mc:AlternateContent>
        <mc:AlternateContent xmlns:mc="http://schemas.openxmlformats.org/markup-compatibility/2006">
          <mc:Choice Requires="x14">
            <control shapeId="12102" r:id="rId163" name="Drop Down 838">
              <controlPr defaultSize="0" autoLine="0" autoPict="0" macro="[0]!register3_inschrijvenWekelijkseActiviteitenPapier">
                <anchor moveWithCells="1">
                  <from>
                    <xdr:col>3</xdr:col>
                    <xdr:colOff>60960</xdr:colOff>
                    <xdr:row>64</xdr:row>
                    <xdr:rowOff>243840</xdr:rowOff>
                  </from>
                  <to>
                    <xdr:col>3</xdr:col>
                    <xdr:colOff>2247900</xdr:colOff>
                    <xdr:row>64</xdr:row>
                    <xdr:rowOff>548640</xdr:rowOff>
                  </to>
                </anchor>
              </controlPr>
            </control>
          </mc:Choice>
        </mc:AlternateContent>
        <mc:AlternateContent xmlns:mc="http://schemas.openxmlformats.org/markup-compatibility/2006">
          <mc:Choice Requires="x14">
            <control shapeId="12108" r:id="rId164" name="Drop Down 844">
              <controlPr defaultSize="0" autoLine="0" autoPict="0" macro="[0]!register3_inschrijvenWekelijkseActiviteitenPapier">
                <anchor moveWithCells="1">
                  <from>
                    <xdr:col>3</xdr:col>
                    <xdr:colOff>60960</xdr:colOff>
                    <xdr:row>64</xdr:row>
                    <xdr:rowOff>243840</xdr:rowOff>
                  </from>
                  <to>
                    <xdr:col>3</xdr:col>
                    <xdr:colOff>2247900</xdr:colOff>
                    <xdr:row>64</xdr:row>
                    <xdr:rowOff>548640</xdr:rowOff>
                  </to>
                </anchor>
              </controlPr>
            </control>
          </mc:Choice>
        </mc:AlternateContent>
        <mc:AlternateContent xmlns:mc="http://schemas.openxmlformats.org/markup-compatibility/2006">
          <mc:Choice Requires="x14">
            <control shapeId="12109" r:id="rId165" name="Drop Down 845">
              <controlPr defaultSize="0" autoLine="0" autoPict="0" macro="[0]!register3_inschrijvenWekelijkseActiviteitenPapier">
                <anchor moveWithCells="1">
                  <from>
                    <xdr:col>3</xdr:col>
                    <xdr:colOff>60960</xdr:colOff>
                    <xdr:row>65</xdr:row>
                    <xdr:rowOff>243840</xdr:rowOff>
                  </from>
                  <to>
                    <xdr:col>3</xdr:col>
                    <xdr:colOff>2247900</xdr:colOff>
                    <xdr:row>65</xdr:row>
                    <xdr:rowOff>548640</xdr:rowOff>
                  </to>
                </anchor>
              </controlPr>
            </control>
          </mc:Choice>
        </mc:AlternateContent>
        <mc:AlternateContent xmlns:mc="http://schemas.openxmlformats.org/markup-compatibility/2006">
          <mc:Choice Requires="x14">
            <control shapeId="12110" r:id="rId166" name="Drop Down 846">
              <controlPr defaultSize="0" autoLine="0" autoPict="0" macro="[0]!register4_betalingenWekelijkseActiviteiten">
                <anchor moveWithCells="1">
                  <from>
                    <xdr:col>3</xdr:col>
                    <xdr:colOff>60960</xdr:colOff>
                    <xdr:row>65</xdr:row>
                    <xdr:rowOff>243840</xdr:rowOff>
                  </from>
                  <to>
                    <xdr:col>3</xdr:col>
                    <xdr:colOff>2247900</xdr:colOff>
                    <xdr:row>65</xdr:row>
                    <xdr:rowOff>548640</xdr:rowOff>
                  </to>
                </anchor>
              </controlPr>
            </control>
          </mc:Choice>
        </mc:AlternateContent>
        <mc:AlternateContent xmlns:mc="http://schemas.openxmlformats.org/markup-compatibility/2006">
          <mc:Choice Requires="x14">
            <control shapeId="12118" r:id="rId167" name="Drop Down 854">
              <controlPr defaultSize="0" autoLine="0" autoPict="0" macro="[0]!register3_inschrijvenWekelijkseActiviteitenPapier">
                <anchor moveWithCells="1">
                  <from>
                    <xdr:col>3</xdr:col>
                    <xdr:colOff>60960</xdr:colOff>
                    <xdr:row>66</xdr:row>
                    <xdr:rowOff>243840</xdr:rowOff>
                  </from>
                  <to>
                    <xdr:col>3</xdr:col>
                    <xdr:colOff>2247900</xdr:colOff>
                    <xdr:row>66</xdr:row>
                    <xdr:rowOff>548640</xdr:rowOff>
                  </to>
                </anchor>
              </controlPr>
            </control>
          </mc:Choice>
        </mc:AlternateContent>
        <mc:AlternateContent xmlns:mc="http://schemas.openxmlformats.org/markup-compatibility/2006">
          <mc:Choice Requires="x14">
            <control shapeId="12119" r:id="rId168" name="Drop Down 855">
              <controlPr defaultSize="0" autoLine="0" autoPict="0">
                <anchor moveWithCells="1">
                  <from>
                    <xdr:col>3</xdr:col>
                    <xdr:colOff>60960</xdr:colOff>
                    <xdr:row>66</xdr:row>
                    <xdr:rowOff>243840</xdr:rowOff>
                  </from>
                  <to>
                    <xdr:col>3</xdr:col>
                    <xdr:colOff>2247900</xdr:colOff>
                    <xdr:row>66</xdr:row>
                    <xdr:rowOff>548640</xdr:rowOff>
                  </to>
                </anchor>
              </controlPr>
            </control>
          </mc:Choice>
        </mc:AlternateContent>
        <mc:AlternateContent xmlns:mc="http://schemas.openxmlformats.org/markup-compatibility/2006">
          <mc:Choice Requires="x14">
            <control shapeId="12129" r:id="rId169" name="Drop Down 865">
              <controlPr defaultSize="0" autoLine="0" autoPict="0" macro="[0]!register3_inschrijvenWekelijkseActiviteitenPapier">
                <anchor moveWithCells="1">
                  <from>
                    <xdr:col>3</xdr:col>
                    <xdr:colOff>60960</xdr:colOff>
                    <xdr:row>82</xdr:row>
                    <xdr:rowOff>243840</xdr:rowOff>
                  </from>
                  <to>
                    <xdr:col>3</xdr:col>
                    <xdr:colOff>2247900</xdr:colOff>
                    <xdr:row>82</xdr:row>
                    <xdr:rowOff>548640</xdr:rowOff>
                  </to>
                </anchor>
              </controlPr>
            </control>
          </mc:Choice>
        </mc:AlternateContent>
        <mc:AlternateContent xmlns:mc="http://schemas.openxmlformats.org/markup-compatibility/2006">
          <mc:Choice Requires="x14">
            <control shapeId="12130" r:id="rId170" name="Drop Down 866">
              <controlPr defaultSize="0" autoLine="0" autoPict="0" macro="[0]!macro5_carpoollijstenWekelijkseActiviteiten">
                <anchor moveWithCells="1">
                  <from>
                    <xdr:col>3</xdr:col>
                    <xdr:colOff>60960</xdr:colOff>
                    <xdr:row>82</xdr:row>
                    <xdr:rowOff>243840</xdr:rowOff>
                  </from>
                  <to>
                    <xdr:col>3</xdr:col>
                    <xdr:colOff>2247900</xdr:colOff>
                    <xdr:row>82</xdr:row>
                    <xdr:rowOff>548640</xdr:rowOff>
                  </to>
                </anchor>
              </controlPr>
            </control>
          </mc:Choice>
        </mc:AlternateContent>
        <mc:AlternateContent xmlns:mc="http://schemas.openxmlformats.org/markup-compatibility/2006">
          <mc:Choice Requires="x14">
            <control shapeId="12142" r:id="rId171" name="Drop Down 878">
              <controlPr defaultSize="0" autoLine="0" autoPict="0" macro="[0]!register3_inschrijvenWekelijkseActiviteitenPapier">
                <anchor moveWithCells="1">
                  <from>
                    <xdr:col>3</xdr:col>
                    <xdr:colOff>60960</xdr:colOff>
                    <xdr:row>84</xdr:row>
                    <xdr:rowOff>243840</xdr:rowOff>
                  </from>
                  <to>
                    <xdr:col>3</xdr:col>
                    <xdr:colOff>2247900</xdr:colOff>
                    <xdr:row>84</xdr:row>
                    <xdr:rowOff>548640</xdr:rowOff>
                  </to>
                </anchor>
              </controlPr>
            </control>
          </mc:Choice>
        </mc:AlternateContent>
        <mc:AlternateContent xmlns:mc="http://schemas.openxmlformats.org/markup-compatibility/2006">
          <mc:Choice Requires="x14">
            <control shapeId="12143" r:id="rId172" name="Drop Down 879">
              <controlPr defaultSize="0" autoLine="0" autoPict="0" macro="[0]!macro6_inschrijvenGeldactiviteiten">
                <anchor moveWithCells="1">
                  <from>
                    <xdr:col>3</xdr:col>
                    <xdr:colOff>60960</xdr:colOff>
                    <xdr:row>84</xdr:row>
                    <xdr:rowOff>243840</xdr:rowOff>
                  </from>
                  <to>
                    <xdr:col>3</xdr:col>
                    <xdr:colOff>2247900</xdr:colOff>
                    <xdr:row>84</xdr:row>
                    <xdr:rowOff>548640</xdr:rowOff>
                  </to>
                </anchor>
              </controlPr>
            </control>
          </mc:Choice>
        </mc:AlternateContent>
        <mc:AlternateContent xmlns:mc="http://schemas.openxmlformats.org/markup-compatibility/2006">
          <mc:Choice Requires="x14">
            <control shapeId="12157" r:id="rId173" name="Drop Down 893">
              <controlPr defaultSize="0" autoLine="0" autoPict="0" macro="[0]!register3_inschrijvenWekelijkseActiviteitenPapier">
                <anchor moveWithCells="1">
                  <from>
                    <xdr:col>3</xdr:col>
                    <xdr:colOff>60960</xdr:colOff>
                    <xdr:row>102</xdr:row>
                    <xdr:rowOff>243840</xdr:rowOff>
                  </from>
                  <to>
                    <xdr:col>3</xdr:col>
                    <xdr:colOff>2247900</xdr:colOff>
                    <xdr:row>102</xdr:row>
                    <xdr:rowOff>548640</xdr:rowOff>
                  </to>
                </anchor>
              </controlPr>
            </control>
          </mc:Choice>
        </mc:AlternateContent>
        <mc:AlternateContent xmlns:mc="http://schemas.openxmlformats.org/markup-compatibility/2006">
          <mc:Choice Requires="x14">
            <control shapeId="12158" r:id="rId174" name="Drop Down 894">
              <controlPr defaultSize="0" autoLine="0" autoPict="0" macro="[0]!macro6_inschrijvenGeldactiviteiten">
                <anchor moveWithCells="1">
                  <from>
                    <xdr:col>3</xdr:col>
                    <xdr:colOff>60960</xdr:colOff>
                    <xdr:row>102</xdr:row>
                    <xdr:rowOff>243840</xdr:rowOff>
                  </from>
                  <to>
                    <xdr:col>3</xdr:col>
                    <xdr:colOff>2247900</xdr:colOff>
                    <xdr:row>102</xdr:row>
                    <xdr:rowOff>548640</xdr:rowOff>
                  </to>
                </anchor>
              </controlPr>
            </control>
          </mc:Choice>
        </mc:AlternateContent>
        <mc:AlternateContent xmlns:mc="http://schemas.openxmlformats.org/markup-compatibility/2006">
          <mc:Choice Requires="x14">
            <control shapeId="12174" r:id="rId175" name="Drop Down 910">
              <controlPr defaultSize="0" autoLine="0" autoPict="0" macro="[0]!register3_inschrijvenWekelijkseActiviteitenPapier">
                <anchor moveWithCells="1">
                  <from>
                    <xdr:col>3</xdr:col>
                    <xdr:colOff>60960</xdr:colOff>
                    <xdr:row>104</xdr:row>
                    <xdr:rowOff>243840</xdr:rowOff>
                  </from>
                  <to>
                    <xdr:col>3</xdr:col>
                    <xdr:colOff>2247900</xdr:colOff>
                    <xdr:row>104</xdr:row>
                    <xdr:rowOff>548640</xdr:rowOff>
                  </to>
                </anchor>
              </controlPr>
            </control>
          </mc:Choice>
        </mc:AlternateContent>
        <mc:AlternateContent xmlns:mc="http://schemas.openxmlformats.org/markup-compatibility/2006">
          <mc:Choice Requires="x14">
            <control shapeId="12175" r:id="rId176" name="Drop Down 911">
              <controlPr defaultSize="0" autoLine="0" autoPict="0" macro="[0]!macro7_inschrijvenKampen">
                <anchor moveWithCells="1">
                  <from>
                    <xdr:col>3</xdr:col>
                    <xdr:colOff>60960</xdr:colOff>
                    <xdr:row>104</xdr:row>
                    <xdr:rowOff>243840</xdr:rowOff>
                  </from>
                  <to>
                    <xdr:col>3</xdr:col>
                    <xdr:colOff>2247900</xdr:colOff>
                    <xdr:row>104</xdr:row>
                    <xdr:rowOff>548640</xdr:rowOff>
                  </to>
                </anchor>
              </controlPr>
            </control>
          </mc:Choice>
        </mc:AlternateContent>
        <mc:AlternateContent xmlns:mc="http://schemas.openxmlformats.org/markup-compatibility/2006">
          <mc:Choice Requires="x14">
            <control shapeId="12193" r:id="rId177" name="Drop Down 929">
              <controlPr defaultSize="0" autoLine="0" autoPict="0" macro="[0]!register3_inschrijvenWekelijkseActiviteitenPapier">
                <anchor moveWithCells="1">
                  <from>
                    <xdr:col>3</xdr:col>
                    <xdr:colOff>60960</xdr:colOff>
                    <xdr:row>126</xdr:row>
                    <xdr:rowOff>243840</xdr:rowOff>
                  </from>
                  <to>
                    <xdr:col>3</xdr:col>
                    <xdr:colOff>2247900</xdr:colOff>
                    <xdr:row>126</xdr:row>
                    <xdr:rowOff>548640</xdr:rowOff>
                  </to>
                </anchor>
              </controlPr>
            </control>
          </mc:Choice>
        </mc:AlternateContent>
        <mc:AlternateContent xmlns:mc="http://schemas.openxmlformats.org/markup-compatibility/2006">
          <mc:Choice Requires="x14">
            <control shapeId="12194" r:id="rId178" name="Drop Down 930">
              <controlPr defaultSize="0" autoLine="0" autoPict="0" macro="[0]!macro7_inschrijvenKampen">
                <anchor moveWithCells="1">
                  <from>
                    <xdr:col>3</xdr:col>
                    <xdr:colOff>60960</xdr:colOff>
                    <xdr:row>126</xdr:row>
                    <xdr:rowOff>243840</xdr:rowOff>
                  </from>
                  <to>
                    <xdr:col>3</xdr:col>
                    <xdr:colOff>2247900</xdr:colOff>
                    <xdr:row>126</xdr:row>
                    <xdr:rowOff>548640</xdr:rowOff>
                  </to>
                </anchor>
              </controlPr>
            </control>
          </mc:Choice>
        </mc:AlternateContent>
        <mc:AlternateContent xmlns:mc="http://schemas.openxmlformats.org/markup-compatibility/2006">
          <mc:Choice Requires="x14">
            <control shapeId="12214" r:id="rId179" name="Drop Down 950">
              <controlPr defaultSize="0" autoLine="0" autoPict="0" macro="[0]!register3_inschrijvenWekelijkseActiviteitenPapier">
                <anchor moveWithCells="1">
                  <from>
                    <xdr:col>3</xdr:col>
                    <xdr:colOff>60960</xdr:colOff>
                    <xdr:row>127</xdr:row>
                    <xdr:rowOff>243840</xdr:rowOff>
                  </from>
                  <to>
                    <xdr:col>3</xdr:col>
                    <xdr:colOff>2247900</xdr:colOff>
                    <xdr:row>127</xdr:row>
                    <xdr:rowOff>548640</xdr:rowOff>
                  </to>
                </anchor>
              </controlPr>
            </control>
          </mc:Choice>
        </mc:AlternateContent>
        <mc:AlternateContent xmlns:mc="http://schemas.openxmlformats.org/markup-compatibility/2006">
          <mc:Choice Requires="x14">
            <control shapeId="12215" r:id="rId180" name="Drop Down 951">
              <controlPr defaultSize="0" autoLine="0" autoPict="0" macro="[0]!register7_kampboekjes">
                <anchor moveWithCells="1">
                  <from>
                    <xdr:col>3</xdr:col>
                    <xdr:colOff>60960</xdr:colOff>
                    <xdr:row>127</xdr:row>
                    <xdr:rowOff>243840</xdr:rowOff>
                  </from>
                  <to>
                    <xdr:col>3</xdr:col>
                    <xdr:colOff>2247900</xdr:colOff>
                    <xdr:row>127</xdr:row>
                    <xdr:rowOff>548640</xdr:rowOff>
                  </to>
                </anchor>
              </controlPr>
            </control>
          </mc:Choice>
        </mc:AlternateContent>
        <mc:AlternateContent xmlns:mc="http://schemas.openxmlformats.org/markup-compatibility/2006">
          <mc:Choice Requires="x14">
            <control shapeId="12237" r:id="rId181" name="Drop Down 973">
              <controlPr defaultSize="0" autoLine="0" autoPict="0" macro="[0]!register3_inschrijvenWekelijkseActiviteitenPapier">
                <anchor moveWithCells="1">
                  <from>
                    <xdr:col>3</xdr:col>
                    <xdr:colOff>60960</xdr:colOff>
                    <xdr:row>128</xdr:row>
                    <xdr:rowOff>243840</xdr:rowOff>
                  </from>
                  <to>
                    <xdr:col>3</xdr:col>
                    <xdr:colOff>2247900</xdr:colOff>
                    <xdr:row>128</xdr:row>
                    <xdr:rowOff>548640</xdr:rowOff>
                  </to>
                </anchor>
              </controlPr>
            </control>
          </mc:Choice>
        </mc:AlternateContent>
        <mc:AlternateContent xmlns:mc="http://schemas.openxmlformats.org/markup-compatibility/2006">
          <mc:Choice Requires="x14">
            <control shapeId="12238" r:id="rId182" name="Drop Down 974">
              <controlPr defaultSize="0" autoLine="0" autoPict="0" macro="[0]!macro8_carpoollijstenKampen">
                <anchor moveWithCells="1">
                  <from>
                    <xdr:col>3</xdr:col>
                    <xdr:colOff>60960</xdr:colOff>
                    <xdr:row>128</xdr:row>
                    <xdr:rowOff>243840</xdr:rowOff>
                  </from>
                  <to>
                    <xdr:col>3</xdr:col>
                    <xdr:colOff>2247900</xdr:colOff>
                    <xdr:row>128</xdr:row>
                    <xdr:rowOff>548640</xdr:rowOff>
                  </to>
                </anchor>
              </controlPr>
            </control>
          </mc:Choice>
        </mc:AlternateContent>
        <mc:AlternateContent xmlns:mc="http://schemas.openxmlformats.org/markup-compatibility/2006">
          <mc:Choice Requires="x14">
            <control shapeId="12262" r:id="rId183" name="Drop Down 998">
              <controlPr defaultSize="0" autoLine="0" autoPict="0" macro="[0]!register3_inschrijvenWekelijkseActiviteitenPapier">
                <anchor moveWithCells="1">
                  <from>
                    <xdr:col>3</xdr:col>
                    <xdr:colOff>60960</xdr:colOff>
                    <xdr:row>144</xdr:row>
                    <xdr:rowOff>243840</xdr:rowOff>
                  </from>
                  <to>
                    <xdr:col>3</xdr:col>
                    <xdr:colOff>2247900</xdr:colOff>
                    <xdr:row>144</xdr:row>
                    <xdr:rowOff>548640</xdr:rowOff>
                  </to>
                </anchor>
              </controlPr>
            </control>
          </mc:Choice>
        </mc:AlternateContent>
        <mc:AlternateContent xmlns:mc="http://schemas.openxmlformats.org/markup-compatibility/2006">
          <mc:Choice Requires="x14">
            <control shapeId="12263" r:id="rId184" name="Drop Down 999">
              <controlPr defaultSize="0" autoLine="0" autoPict="0" macro="[0]!macro8_carpoollijstenKampen">
                <anchor moveWithCells="1">
                  <from>
                    <xdr:col>3</xdr:col>
                    <xdr:colOff>60960</xdr:colOff>
                    <xdr:row>144</xdr:row>
                    <xdr:rowOff>243840</xdr:rowOff>
                  </from>
                  <to>
                    <xdr:col>3</xdr:col>
                    <xdr:colOff>2247900</xdr:colOff>
                    <xdr:row>144</xdr:row>
                    <xdr:rowOff>548640</xdr:rowOff>
                  </to>
                </anchor>
              </controlPr>
            </control>
          </mc:Choice>
        </mc:AlternateContent>
        <mc:AlternateContent xmlns:mc="http://schemas.openxmlformats.org/markup-compatibility/2006">
          <mc:Choice Requires="x14">
            <control shapeId="15361" r:id="rId185" name="Drop Down 1025">
              <controlPr defaultSize="0" autoLine="0" autoPict="0" macro="[0]!register3_inschrijvenWekelijkseActiviteitenPapier">
                <anchor moveWithCells="1">
                  <from>
                    <xdr:col>3</xdr:col>
                    <xdr:colOff>60960</xdr:colOff>
                    <xdr:row>146</xdr:row>
                    <xdr:rowOff>243840</xdr:rowOff>
                  </from>
                  <to>
                    <xdr:col>3</xdr:col>
                    <xdr:colOff>2247900</xdr:colOff>
                    <xdr:row>146</xdr:row>
                    <xdr:rowOff>548640</xdr:rowOff>
                  </to>
                </anchor>
              </controlPr>
            </control>
          </mc:Choice>
        </mc:AlternateContent>
        <mc:AlternateContent xmlns:mc="http://schemas.openxmlformats.org/markup-compatibility/2006">
          <mc:Choice Requires="x14">
            <control shapeId="15362" r:id="rId186" name="Drop Down 1026">
              <controlPr defaultSize="0" autoLine="0" autoPict="0" macro="[0]!macro9_beeldmateriaal">
                <anchor moveWithCells="1">
                  <from>
                    <xdr:col>3</xdr:col>
                    <xdr:colOff>60960</xdr:colOff>
                    <xdr:row>146</xdr:row>
                    <xdr:rowOff>243840</xdr:rowOff>
                  </from>
                  <to>
                    <xdr:col>3</xdr:col>
                    <xdr:colOff>2247900</xdr:colOff>
                    <xdr:row>146</xdr:row>
                    <xdr:rowOff>548640</xdr:rowOff>
                  </to>
                </anchor>
              </controlPr>
            </control>
          </mc:Choice>
        </mc:AlternateContent>
        <mc:AlternateContent xmlns:mc="http://schemas.openxmlformats.org/markup-compatibility/2006">
          <mc:Choice Requires="x14">
            <control shapeId="15390" r:id="rId187" name="Drop Down 1054">
              <controlPr defaultSize="0" autoLine="0" autoPict="0" macro="[0]!register3_inschrijvenWekelijkseActiviteitenPapier">
                <anchor moveWithCells="1">
                  <from>
                    <xdr:col>3</xdr:col>
                    <xdr:colOff>60960</xdr:colOff>
                    <xdr:row>160</xdr:row>
                    <xdr:rowOff>243840</xdr:rowOff>
                  </from>
                  <to>
                    <xdr:col>3</xdr:col>
                    <xdr:colOff>2247900</xdr:colOff>
                    <xdr:row>160</xdr:row>
                    <xdr:rowOff>548640</xdr:rowOff>
                  </to>
                </anchor>
              </controlPr>
            </control>
          </mc:Choice>
        </mc:AlternateContent>
        <mc:AlternateContent xmlns:mc="http://schemas.openxmlformats.org/markup-compatibility/2006">
          <mc:Choice Requires="x14">
            <control shapeId="15391" r:id="rId188" name="Drop Down 1055">
              <controlPr defaultSize="0" autoLine="0" autoPict="0" macro="[0]!register8_programmaboekjes">
                <anchor moveWithCells="1">
                  <from>
                    <xdr:col>3</xdr:col>
                    <xdr:colOff>60960</xdr:colOff>
                    <xdr:row>160</xdr:row>
                    <xdr:rowOff>243840</xdr:rowOff>
                  </from>
                  <to>
                    <xdr:col>3</xdr:col>
                    <xdr:colOff>2247900</xdr:colOff>
                    <xdr:row>160</xdr:row>
                    <xdr:rowOff>548640</xdr:rowOff>
                  </to>
                </anchor>
              </controlPr>
            </control>
          </mc:Choice>
        </mc:AlternateContent>
        <mc:AlternateContent xmlns:mc="http://schemas.openxmlformats.org/markup-compatibility/2006">
          <mc:Choice Requires="x14">
            <control shapeId="15421" r:id="rId189" name="Drop Down 1085">
              <controlPr defaultSize="0" autoLine="0" autoPict="0" macro="[0]!register3_inschrijvenWekelijkseActiviteitenPapier">
                <anchor moveWithCells="1">
                  <from>
                    <xdr:col>3</xdr:col>
                    <xdr:colOff>60960</xdr:colOff>
                    <xdr:row>162</xdr:row>
                    <xdr:rowOff>243840</xdr:rowOff>
                  </from>
                  <to>
                    <xdr:col>3</xdr:col>
                    <xdr:colOff>2247900</xdr:colOff>
                    <xdr:row>162</xdr:row>
                    <xdr:rowOff>548640</xdr:rowOff>
                  </to>
                </anchor>
              </controlPr>
            </control>
          </mc:Choice>
        </mc:AlternateContent>
        <mc:AlternateContent xmlns:mc="http://schemas.openxmlformats.org/markup-compatibility/2006">
          <mc:Choice Requires="x14">
            <control shapeId="15422" r:id="rId190" name="Drop Down 1086">
              <controlPr defaultSize="0" autoLine="0" autoPict="0" macro="[0]!macro10_verhuur">
                <anchor moveWithCells="1">
                  <from>
                    <xdr:col>3</xdr:col>
                    <xdr:colOff>60960</xdr:colOff>
                    <xdr:row>162</xdr:row>
                    <xdr:rowOff>243840</xdr:rowOff>
                  </from>
                  <to>
                    <xdr:col>3</xdr:col>
                    <xdr:colOff>2247900</xdr:colOff>
                    <xdr:row>162</xdr:row>
                    <xdr:rowOff>548640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O37"/>
  <sheetViews>
    <sheetView tabSelected="1" zoomScale="91" workbookViewId="0">
      <pane xSplit="3" ySplit="2" topLeftCell="D3" activePane="bottomRight" state="frozen"/>
      <selection pane="topRight" activeCell="D1" sqref="D1"/>
      <selection pane="bottomLeft" activeCell="A3" sqref="A3"/>
      <selection pane="bottomRight" activeCell="A38" sqref="A38"/>
    </sheetView>
  </sheetViews>
  <sheetFormatPr defaultColWidth="30.296875" defaultRowHeight="64.95" customHeight="1"/>
  <cols>
    <col min="1" max="1" width="30.296875" style="18"/>
    <col min="2" max="2" width="32.19921875" style="18" bestFit="1" customWidth="1"/>
    <col min="3" max="3" width="30.19921875" style="18" bestFit="1" customWidth="1"/>
    <col min="4" max="4" width="29.69921875" style="18" customWidth="1"/>
    <col min="5" max="5" width="28.5" style="18" customWidth="1"/>
    <col min="6" max="6" width="27.796875" style="18" customWidth="1"/>
    <col min="7" max="7" width="22.796875" style="18" customWidth="1"/>
    <col min="8" max="8" width="18.296875" style="18" customWidth="1"/>
    <col min="9" max="9" width="139.69921875" style="18" customWidth="1"/>
    <col min="10" max="11" width="29.296875" style="18" customWidth="1"/>
    <col min="12" max="12" width="19.19921875" style="18" customWidth="1"/>
    <col min="13" max="13" width="27.5" style="18" customWidth="1"/>
    <col min="14" max="14" width="23.296875" style="18" customWidth="1"/>
    <col min="15" max="15" width="8.69921875" style="44" hidden="1" customWidth="1"/>
    <col min="16" max="16384" width="30.296875" style="18"/>
  </cols>
  <sheetData>
    <row r="1" spans="1:15" s="39" customFormat="1" ht="64.95" customHeight="1">
      <c r="A1" s="120" t="s">
        <v>24</v>
      </c>
      <c r="B1" s="121"/>
      <c r="C1" s="121"/>
      <c r="D1" s="122"/>
      <c r="E1" s="123" t="s">
        <v>25</v>
      </c>
      <c r="F1" s="123"/>
      <c r="G1" s="123"/>
      <c r="H1" s="123"/>
      <c r="I1" s="120" t="s">
        <v>26</v>
      </c>
      <c r="J1" s="121"/>
      <c r="K1" s="121"/>
      <c r="L1" s="122"/>
      <c r="M1" s="123" t="s">
        <v>27</v>
      </c>
      <c r="N1" s="123"/>
      <c r="O1" s="124" t="s">
        <v>109</v>
      </c>
    </row>
    <row r="2" spans="1:15" s="39" customFormat="1" ht="64.95" customHeight="1">
      <c r="A2" s="40" t="s">
        <v>28</v>
      </c>
      <c r="B2" s="40" t="s">
        <v>29</v>
      </c>
      <c r="C2" s="40" t="s">
        <v>30</v>
      </c>
      <c r="D2" s="40" t="s">
        <v>31</v>
      </c>
      <c r="E2" s="40" t="s">
        <v>0</v>
      </c>
      <c r="F2" s="40" t="s">
        <v>32</v>
      </c>
      <c r="G2" s="40" t="s">
        <v>33</v>
      </c>
      <c r="H2" s="40" t="s">
        <v>5</v>
      </c>
      <c r="I2" s="40" t="s">
        <v>8</v>
      </c>
      <c r="J2" s="40" t="s">
        <v>9</v>
      </c>
      <c r="K2" s="40" t="s">
        <v>38</v>
      </c>
      <c r="L2" s="40" t="s">
        <v>34</v>
      </c>
      <c r="M2" s="40" t="s">
        <v>10</v>
      </c>
      <c r="N2" s="40" t="s">
        <v>14</v>
      </c>
      <c r="O2" s="125"/>
    </row>
    <row r="3" spans="1:15" s="39" customFormat="1" ht="62.4">
      <c r="A3" s="41" t="s">
        <v>45</v>
      </c>
      <c r="B3" s="41" t="s">
        <v>35</v>
      </c>
      <c r="C3" s="41" t="s">
        <v>36</v>
      </c>
      <c r="D3" s="42" t="str">
        <f>Lijsten!B4&amp;", "&amp;Lijsten!B5</f>
        <v>Normale verwerking, Gegevens van minderjarigen</v>
      </c>
      <c r="E3" s="41" t="str">
        <f>Lijsten!B10&amp;", "&amp;Lijsten!B11&amp;", "&amp;Lijsten!B12</f>
        <v>Lid, Leiding, Ouder/voogd</v>
      </c>
      <c r="F3" s="41" t="str">
        <f>Lijsten!$B$22</f>
        <v>Scouts en Gidsen Vlaanderen vzw</v>
      </c>
      <c r="G3" s="41" t="str">
        <f>IF(F3=Lijsten!$B$22,Lijsten!$B$27,Lijsten!$B$26)</f>
        <v>Groepsinformatie niet opgegeven</v>
      </c>
      <c r="H3" s="41" t="str">
        <f>Lijsten!$B$30</f>
        <v>Geen ontvanger</v>
      </c>
      <c r="I3" s="41" t="str">
        <f>Lijsten!$D$4&amp;", "&amp;Lijsten!$D$5&amp;", "&amp;Lijsten!$D$15&amp;", "&amp;Lijsten!$D$16&amp;", "&amp;Lijsten!$D$18&amp;", "&amp;Lijsten!$D$20&amp;", "&amp;Lijsten!$D$24&amp;", "&amp;Lijsten!$D$30&amp;", "&amp;Lijsten!$D$38</f>
        <v>Adres, Bankrekeningnummer, E-mailadres, Financiële hulp, Geboortedatum, Geslacht, IP-adres, Naam, Telefoonnummer</v>
      </c>
      <c r="J3" s="41" t="str">
        <f>Lijsten!B36&amp;", "&amp;Lijsten!B37</f>
        <v>Betrokkene zelf, Ouder/voogd van betrokkene</v>
      </c>
      <c r="K3" s="41" t="str">
        <f>Vragenlijst!I3</f>
        <v>Groepsadministratie, Geen website URL opgegeven, Mailprogramma, Papier, Telefoon</v>
      </c>
      <c r="L3" s="41" t="s">
        <v>219</v>
      </c>
      <c r="M3" s="41" t="str">
        <f>Lijsten!F19</f>
        <v>Ledenbeheer</v>
      </c>
      <c r="N3" s="41" t="str">
        <f>Lijsten!F28</f>
        <v>Uitvoering van een contract/overeenkomst</v>
      </c>
      <c r="O3" s="43">
        <v>1</v>
      </c>
    </row>
    <row r="4" spans="1:15" s="39" customFormat="1" ht="62.4">
      <c r="A4" s="41" t="s">
        <v>45</v>
      </c>
      <c r="B4" s="41" t="s">
        <v>35</v>
      </c>
      <c r="C4" s="41" t="s">
        <v>43</v>
      </c>
      <c r="D4" s="42" t="str">
        <f>D3</f>
        <v>Normale verwerking, Gegevens van minderjarigen</v>
      </c>
      <c r="E4" s="41" t="str">
        <f>E3</f>
        <v>Lid, Leiding, Ouder/voogd</v>
      </c>
      <c r="F4" s="41" t="str">
        <f>Lijsten!$B$22</f>
        <v>Scouts en Gidsen Vlaanderen vzw</v>
      </c>
      <c r="G4" s="41" t="str">
        <f>IF(F4=Lijsten!$B$22,Lijsten!$B$27,Lijsten!$B$26)</f>
        <v>Groepsinformatie niet opgegeven</v>
      </c>
      <c r="H4" s="41" t="str">
        <f>Lijsten!$B$30</f>
        <v>Geen ontvanger</v>
      </c>
      <c r="I4" s="41" t="str">
        <f>I3</f>
        <v>Adres, Bankrekeningnummer, E-mailadres, Financiële hulp, Geboortedatum, Geslacht, IP-adres, Naam, Telefoonnummer</v>
      </c>
      <c r="J4" s="41" t="str">
        <f>J3</f>
        <v>Betrokkene zelf, Ouder/voogd van betrokkene</v>
      </c>
      <c r="K4" s="41" t="str">
        <f>K3</f>
        <v>Groepsadministratie, Geen website URL opgegeven, Mailprogramma, Papier, Telefoon</v>
      </c>
      <c r="L4" s="41" t="str">
        <f>L3</f>
        <v>10 jaar</v>
      </c>
      <c r="M4" s="41" t="str">
        <f t="shared" ref="M4:N8" si="0">M3</f>
        <v>Ledenbeheer</v>
      </c>
      <c r="N4" s="41" t="str">
        <f t="shared" si="0"/>
        <v>Uitvoering van een contract/overeenkomst</v>
      </c>
      <c r="O4" s="43">
        <v>2</v>
      </c>
    </row>
    <row r="5" spans="1:15" s="39" customFormat="1" ht="93.6">
      <c r="A5" s="41" t="s">
        <v>45</v>
      </c>
      <c r="B5" s="41" t="s">
        <v>46</v>
      </c>
      <c r="C5" s="41" t="s">
        <v>36</v>
      </c>
      <c r="D5" s="42" t="str">
        <f>Lijsten!B4&amp;", "&amp;Lijsten!B5&amp;", "&amp;Lijsten!B6&amp;", "&amp;Lijsten!B7</f>
        <v>Normale verwerking, Gegevens van minderjarigen, Gegevens waaruit religieuze of levenbeschouwelijke overtuigingen blijken, Gezondheidsgegevens</v>
      </c>
      <c r="E5" s="41" t="str">
        <f>Lijsten!B10&amp;", "&amp;Lijsten!B11&amp;", "&amp;Lijsten!B12&amp;", "&amp;Lijsten!B13</f>
        <v>Lid, Leiding, Ouder/voogd, Familie van lid</v>
      </c>
      <c r="F5" s="41" t="str">
        <f>Lijsten!$B$22</f>
        <v>Scouts en Gidsen Vlaanderen vzw</v>
      </c>
      <c r="G5" s="41" t="str">
        <f>IF(F5=Lijsten!$B$22,Lijsten!$B$27,Lijsten!$B$26)</f>
        <v>Groepsinformatie niet opgegeven</v>
      </c>
      <c r="H5" s="41" t="str">
        <f>Lijsten!$B$30</f>
        <v>Geen ontvanger</v>
      </c>
      <c r="I5" s="41" t="str">
        <f>Lijsten!$D$4&amp;", "&amp;Lijsten!$D$6&amp;", "&amp;Lijsten!$D$7&amp;", "&amp;Lijsten!$D$8&amp;", "&amp;Lijsten!$D$9&amp;", "&amp;Lijsten!$D$10&amp;", "&amp;Lijsten!$D$14&amp;", "&amp;Lijsten!$D$15&amp;", "&amp;Lijsten!$D$18&amp;", "&amp;Lijsten!$D$24&amp;", "&amp;Lijsten!$D$26&amp;", "&amp;Lijsten!$D$28&amp;", "&amp;Lijsten!$D$29&amp;", "&amp;Lijsten!$D$30&amp;", "&amp;Lijsten!$D$34&amp;", "&amp;Lijsten!$D$35&amp;", "&amp;Lijsten!$D$38</f>
        <v>Adres, Bijzondere aandacht bij beperkingen of andere zorgen, Bijzondere aandacht bij hygiëne (zelfstandigheid, allergie, bedwateren,…), Bijzondere aandacht bij sociale omgang (pesten, heimwee, angsten, slaapwandelen,…), Bijzondere aandacht bij sporten (zwemmen, fietsen, hoogte, rust,…), Bloedgroep, Dieet, E-mailadres, Geboortedatum, IP-adres, Levensbeschouwelijke overtuigingen, Lidnummer, Medisch dossier, Naam, Overzicht specifieke medicatie, Overzicht ziekten, Telefoonnummer</v>
      </c>
      <c r="J5" s="41" t="str">
        <f t="shared" ref="J5:J15" si="1">J4</f>
        <v>Betrokkene zelf, Ouder/voogd van betrokkene</v>
      </c>
      <c r="K5" s="41" t="str">
        <f>Vragenlijst!I9</f>
        <v>Groepsadministratie, Mailprogramma, Papier</v>
      </c>
      <c r="L5" s="41" t="str">
        <f>L4</f>
        <v>10 jaar</v>
      </c>
      <c r="M5" s="41" t="str">
        <f t="shared" si="0"/>
        <v>Ledenbeheer</v>
      </c>
      <c r="N5" s="41" t="str">
        <f>Lijsten!F30</f>
        <v>Toestemming</v>
      </c>
      <c r="O5" s="43">
        <v>3</v>
      </c>
    </row>
    <row r="6" spans="1:15" s="39" customFormat="1" ht="93.6">
      <c r="A6" s="41" t="s">
        <v>45</v>
      </c>
      <c r="B6" s="41" t="s">
        <v>46</v>
      </c>
      <c r="C6" s="41" t="s">
        <v>198</v>
      </c>
      <c r="D6" s="42" t="str">
        <f>D5</f>
        <v>Normale verwerking, Gegevens van minderjarigen, Gegevens waaruit religieuze of levenbeschouwelijke overtuigingen blijken, Gezondheidsgegevens</v>
      </c>
      <c r="E6" s="41" t="str">
        <f>E5</f>
        <v>Lid, Leiding, Ouder/voogd, Familie van lid</v>
      </c>
      <c r="F6" s="41" t="str">
        <f>Lijsten!$B$22</f>
        <v>Scouts en Gidsen Vlaanderen vzw</v>
      </c>
      <c r="G6" s="41" t="str">
        <f>IF(F6=Lijsten!$B$22,Lijsten!$B$27,Lijsten!$B$26)</f>
        <v>Groepsinformatie niet opgegeven</v>
      </c>
      <c r="H6" s="41" t="str">
        <f>Lijsten!$B$30</f>
        <v>Geen ontvanger</v>
      </c>
      <c r="I6" s="41" t="str">
        <f>I5</f>
        <v>Adres, Bijzondere aandacht bij beperkingen of andere zorgen, Bijzondere aandacht bij hygiëne (zelfstandigheid, allergie, bedwateren,…), Bijzondere aandacht bij sociale omgang (pesten, heimwee, angsten, slaapwandelen,…), Bijzondere aandacht bij sporten (zwemmen, fietsen, hoogte, rust,…), Bloedgroep, Dieet, E-mailadres, Geboortedatum, IP-adres, Levensbeschouwelijke overtuigingen, Lidnummer, Medisch dossier, Naam, Overzicht specifieke medicatie, Overzicht ziekten, Telefoonnummer</v>
      </c>
      <c r="J6" s="41" t="str">
        <f t="shared" si="1"/>
        <v>Betrokkene zelf, Ouder/voogd van betrokkene</v>
      </c>
      <c r="K6" s="41" t="str">
        <f>K5</f>
        <v>Groepsadministratie, Mailprogramma, Papier</v>
      </c>
      <c r="L6" s="41" t="str">
        <f t="shared" ref="L6:L37" si="2">L5</f>
        <v>10 jaar</v>
      </c>
      <c r="M6" s="41" t="str">
        <f t="shared" si="0"/>
        <v>Ledenbeheer</v>
      </c>
      <c r="N6" s="41" t="str">
        <f t="shared" si="0"/>
        <v>Toestemming</v>
      </c>
      <c r="O6" s="43">
        <v>4</v>
      </c>
    </row>
    <row r="7" spans="1:15" s="39" customFormat="1" ht="78">
      <c r="A7" s="41" t="s">
        <v>45</v>
      </c>
      <c r="B7" s="41" t="s">
        <v>117</v>
      </c>
      <c r="C7" s="41" t="s">
        <v>118</v>
      </c>
      <c r="D7" s="42" t="str">
        <f>Lijsten!B4&amp;", "&amp;Lijsten!B5</f>
        <v>Normale verwerking, Gegevens van minderjarigen</v>
      </c>
      <c r="E7" s="41" t="str">
        <f>Lijsten!B10&amp;", "&amp;Lijsten!B12</f>
        <v>Lid, Ouder/voogd</v>
      </c>
      <c r="F7" s="41" t="str">
        <f>Lijsten!$B$22</f>
        <v>Scouts en Gidsen Vlaanderen vzw</v>
      </c>
      <c r="G7" s="41" t="str">
        <f>IF(F7=Lijsten!$B$22,Lijsten!$B$27,Lijsten!$B$26)</f>
        <v>Groepsinformatie niet opgegeven</v>
      </c>
      <c r="H7" s="41" t="str">
        <f>Lijsten!$B$30</f>
        <v>Geen ontvanger</v>
      </c>
      <c r="I7" s="41" t="str">
        <f>Vragenlijst!I15</f>
        <v>E-mailadres, Telefoonnummer, Geboortedatum/Leeftijd</v>
      </c>
      <c r="J7" s="41" t="str">
        <f t="shared" si="1"/>
        <v>Betrokkene zelf, Ouder/voogd van betrokkene</v>
      </c>
      <c r="K7" s="41" t="str">
        <f>Vragenlijst!I20</f>
        <v>Geen website URL opgegeven, Google Drive, Google Docs, Google Spreadsheets, Google Forms, Mailprogramma, Telefoon, Papier</v>
      </c>
      <c r="L7" s="41" t="str">
        <f t="shared" si="2"/>
        <v>10 jaar</v>
      </c>
      <c r="M7" s="41" t="str">
        <f t="shared" si="0"/>
        <v>Ledenbeheer</v>
      </c>
      <c r="N7" s="41" t="str">
        <f>N4</f>
        <v>Uitvoering van een contract/overeenkomst</v>
      </c>
      <c r="O7" s="43">
        <v>5</v>
      </c>
    </row>
    <row r="8" spans="1:15" s="39" customFormat="1" ht="46.8">
      <c r="A8" s="41" t="s">
        <v>45</v>
      </c>
      <c r="B8" s="41" t="s">
        <v>115</v>
      </c>
      <c r="C8" s="41" t="s">
        <v>116</v>
      </c>
      <c r="D8" s="42" t="str">
        <f>Lijsten!B4&amp;", "&amp;Lijsten!B5</f>
        <v>Normale verwerking, Gegevens van minderjarigen</v>
      </c>
      <c r="E8" s="41" t="str">
        <f>Lijsten!B10&amp;", "&amp;Lijsten!B11&amp;", "&amp;Lijsten!B12&amp;", "&amp;Lijsten!B14&amp;", "&amp;Lijsten!B15&amp;", "&amp;Lijsten!B16</f>
        <v>Lid, Leiding, Ouder/voogd, Sympathisant, Oud-lid, Oud-leiding</v>
      </c>
      <c r="F8" s="41" t="str">
        <f>Lijsten!$B$23</f>
        <v>Groepsinformatie niet opgegeven</v>
      </c>
      <c r="G8" s="41" t="str">
        <f>IF(F8=Lijsten!$B$22,Lijsten!$B$27,Lijsten!$B$26)</f>
        <v>Geen verwerker</v>
      </c>
      <c r="H8" s="41" t="str">
        <f>Lijsten!$B$30</f>
        <v>Geen ontvanger</v>
      </c>
      <c r="I8" s="41" t="str">
        <f>Lijsten!D15</f>
        <v>E-mailadres</v>
      </c>
      <c r="J8" s="41" t="str">
        <f t="shared" si="1"/>
        <v>Betrokkene zelf, Ouder/voogd van betrokkene</v>
      </c>
      <c r="K8" s="41" t="str">
        <f>Lijsten!F5&amp;", "&amp;Lijsten!F6</f>
        <v>Geen website URL opgegeven, Mailprogramma</v>
      </c>
      <c r="L8" s="41" t="str">
        <f t="shared" si="2"/>
        <v>10 jaar</v>
      </c>
      <c r="M8" s="41" t="str">
        <f t="shared" si="0"/>
        <v>Ledenbeheer</v>
      </c>
      <c r="N8" s="41" t="str">
        <f t="shared" si="0"/>
        <v>Uitvoering van een contract/overeenkomst</v>
      </c>
      <c r="O8" s="43">
        <v>6</v>
      </c>
    </row>
    <row r="9" spans="1:15" s="39" customFormat="1" ht="62.4">
      <c r="A9" s="41" t="s">
        <v>45</v>
      </c>
      <c r="B9" s="41" t="s">
        <v>137</v>
      </c>
      <c r="C9" s="41" t="s">
        <v>71</v>
      </c>
      <c r="D9" s="42" t="str">
        <f>Lijsten!B4&amp;", "&amp;Lijsten!B5</f>
        <v>Normale verwerking, Gegevens van minderjarigen</v>
      </c>
      <c r="E9" s="41" t="str">
        <f>Lijsten!B15&amp;", "&amp;Lijsten!B16</f>
        <v>Oud-lid, Oud-leiding</v>
      </c>
      <c r="F9" s="41" t="str">
        <f>Lijsten!$B$23</f>
        <v>Groepsinformatie niet opgegeven</v>
      </c>
      <c r="G9" s="41" t="str">
        <f>IF(F9=Lijsten!$B$22,Lijsten!$B$27,Lijsten!$B$26)</f>
        <v>Geen verwerker</v>
      </c>
      <c r="H9" s="41" t="str">
        <f>Lijsten!$B$30</f>
        <v>Geen ontvanger</v>
      </c>
      <c r="I9" s="41" t="str">
        <f>Vragenlijst!I33</f>
        <v>Naam, E-mailadres, Telefoonnummer, Geboortedatum/Leeftijd, Adres, Totem</v>
      </c>
      <c r="J9" s="41" t="str">
        <f t="shared" si="1"/>
        <v>Betrokkene zelf, Ouder/voogd van betrokkene</v>
      </c>
      <c r="K9" s="41" t="str">
        <f>Vragenlijst!I40</f>
        <v>MS Word, MS Excel, MS Access, Google Drive, Google Docs, Google Spreadsheets, Google Forms, Dropbox, Papier</v>
      </c>
      <c r="L9" s="41" t="s">
        <v>220</v>
      </c>
      <c r="M9" s="41" t="str">
        <f>M8</f>
        <v>Ledenbeheer</v>
      </c>
      <c r="N9" s="41" t="str">
        <f>Lijsten!F31</f>
        <v>Gerechtvaardigd belang</v>
      </c>
      <c r="O9" s="43">
        <v>7</v>
      </c>
    </row>
    <row r="10" spans="1:15" s="39" customFormat="1" ht="46.8" customHeight="1">
      <c r="A10" s="41" t="s">
        <v>45</v>
      </c>
      <c r="B10" s="41" t="s">
        <v>137</v>
      </c>
      <c r="C10" s="41" t="s">
        <v>222</v>
      </c>
      <c r="D10" s="42" t="str">
        <f>Lijsten!B4&amp;", "&amp;Lijsten!B5</f>
        <v>Normale verwerking, Gegevens van minderjarigen</v>
      </c>
      <c r="E10" s="41" t="str">
        <f>Lijsten!B10&amp;", "&amp;Lijsten!B11</f>
        <v>Lid, Leiding</v>
      </c>
      <c r="F10" s="41" t="str">
        <f>Lijsten!$B$23</f>
        <v>Groepsinformatie niet opgegeven</v>
      </c>
      <c r="G10" s="41" t="str">
        <f>IF(F9=Lijsten!$B$22,Lijsten!$B$27,Lijsten!$B$26)</f>
        <v>Geen verwerker</v>
      </c>
      <c r="H10" s="41" t="str">
        <f>Lijsten!$B$30</f>
        <v>Geen ontvanger</v>
      </c>
      <c r="I10" s="41" t="str">
        <f>Lijsten!D30&amp;", "&amp;Lijsten!D4&amp;", "&amp;Lijsten!D38&amp;", "&amp;Lijsten!D18</f>
        <v>Naam, Adres, Telefoonnummer, Geboortedatum</v>
      </c>
      <c r="J10" s="41"/>
      <c r="K10" s="41"/>
      <c r="L10" s="41"/>
      <c r="M10" s="41"/>
      <c r="N10" s="41"/>
      <c r="O10" s="43"/>
    </row>
    <row r="11" spans="1:15" s="39" customFormat="1" ht="93.6">
      <c r="A11" s="41" t="s">
        <v>58</v>
      </c>
      <c r="B11" s="41" t="s">
        <v>129</v>
      </c>
      <c r="C11" s="41" t="s">
        <v>60</v>
      </c>
      <c r="D11" s="42" t="str">
        <f>Lijsten!$B$4&amp;", "&amp;Lijsten!$B$5&amp;IF(Vragenlijst!E52=TRUE,", "&amp;Lijsten!$B$6&amp;", "&amp;Lijsten!$B$7,"")</f>
        <v>Normale verwerking, Gegevens van minderjarigen, Gegevens waaruit religieuze of levenbeschouwelijke overtuigingen blijken, Gezondheidsgegevens</v>
      </c>
      <c r="E11" s="41" t="str">
        <f>Lijsten!B10&amp;", "&amp;Lijsten!B11&amp;", "&amp;Lijsten!B12</f>
        <v>Lid, Leiding, Ouder/voogd</v>
      </c>
      <c r="F11" s="41" t="str">
        <f>Lijsten!$B$23</f>
        <v>Groepsinformatie niet opgegeven</v>
      </c>
      <c r="G11" s="41" t="str">
        <f>IF(F11=Lijsten!$B$22,Lijsten!$B$27,Lijsten!$B$26)</f>
        <v>Geen verwerker</v>
      </c>
      <c r="H11" s="41" t="str">
        <f>Lijsten!$B$30</f>
        <v>Geen ontvanger</v>
      </c>
      <c r="I11" s="41" t="str">
        <f>Vragenlijst!I48</f>
        <v>Naam, E-mailadres, Telefoonnummer, Bijzondere aandacht bij hygiëne (zelfstandigheid, allergie, bedwateren,…), Dieet, Levensbeschouwelijke overtuigingen</v>
      </c>
      <c r="J11" s="41" t="str">
        <f>J9</f>
        <v>Betrokkene zelf, Ouder/voogd van betrokkene</v>
      </c>
      <c r="K11" s="41" t="str">
        <f>Vragenlijst!I54</f>
        <v>Geen website URL opgegeven, Google Drive, Google Docs, Google Spreadsheets, Google Forms, Mailprogramma, Telefoon, Papier</v>
      </c>
      <c r="L11" s="41" t="str">
        <f>L8</f>
        <v>10 jaar</v>
      </c>
      <c r="M11" s="41" t="str">
        <f>Lijsten!F21</f>
        <v>Organisatie wekelijkse activiteiten</v>
      </c>
      <c r="N11" s="41" t="str">
        <f>N8</f>
        <v>Uitvoering van een contract/overeenkomst</v>
      </c>
      <c r="O11" s="43">
        <v>8</v>
      </c>
    </row>
    <row r="12" spans="1:15" s="39" customFormat="1" ht="93.6">
      <c r="A12" s="41" t="s">
        <v>58</v>
      </c>
      <c r="B12" s="41" t="s">
        <v>129</v>
      </c>
      <c r="C12" s="41" t="s">
        <v>59</v>
      </c>
      <c r="D12" s="42" t="str">
        <f>D11</f>
        <v>Normale verwerking, Gegevens van minderjarigen, Gegevens waaruit religieuze of levenbeschouwelijke overtuigingen blijken, Gezondheidsgegevens</v>
      </c>
      <c r="E12" s="41" t="str">
        <f>E11</f>
        <v>Lid, Leiding, Ouder/voogd</v>
      </c>
      <c r="F12" s="41" t="str">
        <f>Lijsten!$B$23</f>
        <v>Groepsinformatie niet opgegeven</v>
      </c>
      <c r="G12" s="41" t="str">
        <f>IF(F12=Lijsten!$B$22,Lijsten!$B$27,Lijsten!$B$26)</f>
        <v>Geen verwerker</v>
      </c>
      <c r="H12" s="41" t="str">
        <f>Lijsten!$B$30</f>
        <v>Geen ontvanger</v>
      </c>
      <c r="I12" s="41" t="str">
        <f>I11</f>
        <v>Naam, E-mailadres, Telefoonnummer, Bijzondere aandacht bij hygiëne (zelfstandigheid, allergie, bedwateren,…), Dieet, Levensbeschouwelijke overtuigingen</v>
      </c>
      <c r="J12" s="41" t="str">
        <f t="shared" si="1"/>
        <v>Betrokkene zelf, Ouder/voogd van betrokkene</v>
      </c>
      <c r="K12" s="41" t="str">
        <f>Vragenlijst!I60</f>
        <v>MS Word, MS Excel, MS Access, Google Drive, Google Docs, Google Spreadsheets, Google Forms, Dropbox, Papier</v>
      </c>
      <c r="L12" s="41" t="str">
        <f t="shared" si="2"/>
        <v>10 jaar</v>
      </c>
      <c r="M12" s="41" t="str">
        <f t="shared" ref="M12:N15" si="3">M11</f>
        <v>Organisatie wekelijkse activiteiten</v>
      </c>
      <c r="N12" s="41" t="str">
        <f t="shared" si="3"/>
        <v>Uitvoering van een contract/overeenkomst</v>
      </c>
      <c r="O12" s="43">
        <v>9</v>
      </c>
    </row>
    <row r="13" spans="1:15" s="39" customFormat="1" ht="93.6">
      <c r="A13" s="41" t="s">
        <v>58</v>
      </c>
      <c r="B13" s="41" t="s">
        <v>129</v>
      </c>
      <c r="C13" s="41" t="s">
        <v>198</v>
      </c>
      <c r="D13" s="42" t="str">
        <f>D12</f>
        <v>Normale verwerking, Gegevens van minderjarigen, Gegevens waaruit religieuze of levenbeschouwelijke overtuigingen blijken, Gezondheidsgegevens</v>
      </c>
      <c r="E13" s="41" t="str">
        <f>E12</f>
        <v>Lid, Leiding, Ouder/voogd</v>
      </c>
      <c r="F13" s="41" t="str">
        <f>Lijsten!$B$23</f>
        <v>Groepsinformatie niet opgegeven</v>
      </c>
      <c r="G13" s="41" t="str">
        <f>IF(F13=Lijsten!$B$22,Lijsten!$B$27,Lijsten!$B$26)</f>
        <v>Geen verwerker</v>
      </c>
      <c r="H13" s="41" t="str">
        <f>Lijsten!$B$30</f>
        <v>Geen ontvanger</v>
      </c>
      <c r="I13" s="41" t="str">
        <f>I12</f>
        <v>Naam, E-mailadres, Telefoonnummer, Bijzondere aandacht bij hygiëne (zelfstandigheid, allergie, bedwateren,…), Dieet, Levensbeschouwelijke overtuigingen</v>
      </c>
      <c r="J13" s="41" t="str">
        <f t="shared" si="1"/>
        <v>Betrokkene zelf, Ouder/voogd van betrokkene</v>
      </c>
      <c r="K13" s="41" t="str">
        <f>K12&amp;IF(Vragenlijst!E58=TRUE,"",", "&amp;Lijsten!F7)</f>
        <v>MS Word, MS Excel, MS Access, Google Drive, Google Docs, Google Spreadsheets, Google Forms, Dropbox, Papier</v>
      </c>
      <c r="L13" s="41" t="str">
        <f t="shared" si="2"/>
        <v>10 jaar</v>
      </c>
      <c r="M13" s="41" t="str">
        <f t="shared" si="3"/>
        <v>Organisatie wekelijkse activiteiten</v>
      </c>
      <c r="N13" s="41" t="str">
        <f t="shared" si="3"/>
        <v>Uitvoering van een contract/overeenkomst</v>
      </c>
      <c r="O13" s="43">
        <v>10</v>
      </c>
    </row>
    <row r="14" spans="1:15" s="39" customFormat="1" ht="62.4">
      <c r="A14" s="41" t="s">
        <v>58</v>
      </c>
      <c r="B14" s="41" t="s">
        <v>129</v>
      </c>
      <c r="C14" s="41" t="s">
        <v>67</v>
      </c>
      <c r="D14" s="42" t="str">
        <f>Lijsten!B4&amp;", "&amp;Lijsten!B5</f>
        <v>Normale verwerking, Gegevens van minderjarigen</v>
      </c>
      <c r="E14" s="41" t="str">
        <f>E13</f>
        <v>Lid, Leiding, Ouder/voogd</v>
      </c>
      <c r="F14" s="41" t="str">
        <f>Lijsten!$B$23</f>
        <v>Groepsinformatie niet opgegeven</v>
      </c>
      <c r="G14" s="41" t="str">
        <f>IF(F14=Lijsten!$B$22,Lijsten!$B$27,Lijsten!$B$26)</f>
        <v>Geen verwerker</v>
      </c>
      <c r="H14" s="41" t="str">
        <f>Lijsten!$B$30</f>
        <v>Geen ontvanger</v>
      </c>
      <c r="I14" s="41" t="str">
        <f>I13&amp;", "&amp;Lijsten!D5</f>
        <v>Naam, E-mailadres, Telefoonnummer, Bijzondere aandacht bij hygiëne (zelfstandigheid, allergie, bedwateren,…), Dieet, Levensbeschouwelijke overtuigingen, Bankrekeningnummer</v>
      </c>
      <c r="J14" s="41" t="str">
        <f t="shared" si="1"/>
        <v>Betrokkene zelf, Ouder/voogd van betrokkene</v>
      </c>
      <c r="K14" s="41" t="str">
        <f>K12</f>
        <v>MS Word, MS Excel, MS Access, Google Drive, Google Docs, Google Spreadsheets, Google Forms, Dropbox, Papier</v>
      </c>
      <c r="L14" s="41" t="str">
        <f t="shared" si="2"/>
        <v>10 jaar</v>
      </c>
      <c r="M14" s="41" t="str">
        <f t="shared" si="3"/>
        <v>Organisatie wekelijkse activiteiten</v>
      </c>
      <c r="N14" s="41" t="str">
        <f t="shared" si="3"/>
        <v>Uitvoering van een contract/overeenkomst</v>
      </c>
      <c r="O14" s="43">
        <v>11</v>
      </c>
    </row>
    <row r="15" spans="1:15" s="39" customFormat="1" ht="78">
      <c r="A15" s="41" t="s">
        <v>58</v>
      </c>
      <c r="B15" s="41" t="s">
        <v>129</v>
      </c>
      <c r="C15" s="41" t="s">
        <v>68</v>
      </c>
      <c r="D15" s="42" t="str">
        <f>D14</f>
        <v>Normale verwerking, Gegevens van minderjarigen</v>
      </c>
      <c r="E15" s="41" t="str">
        <f>E14</f>
        <v>Lid, Leiding, Ouder/voogd</v>
      </c>
      <c r="F15" s="41" t="str">
        <f>Lijsten!$B$23</f>
        <v>Groepsinformatie niet opgegeven</v>
      </c>
      <c r="G15" s="41" t="str">
        <f>IF(F15=Lijsten!$B$22,Lijsten!$B$27,Lijsten!$B$26)</f>
        <v>Geen verwerker</v>
      </c>
      <c r="H15" s="41" t="str">
        <f>Lijsten!$B$30</f>
        <v>Geen ontvanger</v>
      </c>
      <c r="I15" s="41" t="str">
        <f>Lijsten!D4&amp;", "&amp;Lijsten!D13&amp;", "&amp;Lijsten!D15&amp;", "&amp;Lijsten!D24&amp;", "&amp;Lijsten!D28&amp;", "&amp;Lijsten!D30&amp;", "&amp;Lijsten!D32&amp;", "&amp;Lijsten!D38</f>
        <v>Adres, Chassisnummer, E-mailadres, IP-adres, Lidnummer, Naam, Nummerplaat, Telefoonnummer</v>
      </c>
      <c r="J15" s="41" t="str">
        <f t="shared" si="1"/>
        <v>Betrokkene zelf, Ouder/voogd van betrokkene</v>
      </c>
      <c r="K15" s="41" t="str">
        <f>K11</f>
        <v>Geen website URL opgegeven, Google Drive, Google Docs, Google Spreadsheets, Google Forms, Mailprogramma, Telefoon, Papier</v>
      </c>
      <c r="L15" s="41" t="str">
        <f t="shared" si="2"/>
        <v>10 jaar</v>
      </c>
      <c r="M15" s="41" t="str">
        <f t="shared" si="3"/>
        <v>Organisatie wekelijkse activiteiten</v>
      </c>
      <c r="N15" s="41" t="str">
        <f t="shared" si="3"/>
        <v>Uitvoering van een contract/overeenkomst</v>
      </c>
      <c r="O15" s="43">
        <v>12</v>
      </c>
    </row>
    <row r="16" spans="1:15" s="39" customFormat="1" ht="78">
      <c r="A16" s="41" t="s">
        <v>58</v>
      </c>
      <c r="B16" s="41" t="s">
        <v>129</v>
      </c>
      <c r="C16" s="41" t="s">
        <v>214</v>
      </c>
      <c r="D16" s="42" t="str">
        <f>D14</f>
        <v>Normale verwerking, Gegevens van minderjarigen</v>
      </c>
      <c r="E16" s="41" t="str">
        <f>E14</f>
        <v>Lid, Leiding, Ouder/voogd</v>
      </c>
      <c r="F16" s="41" t="str">
        <f>Lijsten!$B$23</f>
        <v>Groepsinformatie niet opgegeven</v>
      </c>
      <c r="G16" s="41" t="str">
        <f>IF(F16=Lijsten!$B$22,Lijsten!$B$27,Lijsten!$B$26)</f>
        <v>Geen verwerker</v>
      </c>
      <c r="H16" s="41" t="str">
        <f>Lijsten!$B$30</f>
        <v>Geen ontvanger</v>
      </c>
      <c r="I16" s="41" t="str">
        <f>Vragenlijst!I68</f>
        <v>Naam, E-mailadres, Telefoonnummer</v>
      </c>
      <c r="J16" s="41" t="str">
        <f>J14</f>
        <v>Betrokkene zelf, Ouder/voogd van betrokkene</v>
      </c>
      <c r="K16" s="41" t="str">
        <f>Vragenlijst!I72</f>
        <v>Geen website URL opgegeven, Google Drive, Google Docs, Google Spreadsheets, Google Forms, Mailprogramma, Telefoon, Papier</v>
      </c>
      <c r="L16" s="41" t="str">
        <f t="shared" si="2"/>
        <v>10 jaar</v>
      </c>
      <c r="M16" s="41" t="str">
        <f>M14</f>
        <v>Organisatie wekelijkse activiteiten</v>
      </c>
      <c r="N16" s="41" t="str">
        <f>Lijsten!F30</f>
        <v>Toestemming</v>
      </c>
      <c r="O16" s="43">
        <v>13</v>
      </c>
    </row>
    <row r="17" spans="1:15" s="39" customFormat="1" ht="62.4">
      <c r="A17" s="41" t="s">
        <v>58</v>
      </c>
      <c r="B17" s="41" t="s">
        <v>129</v>
      </c>
      <c r="C17" s="41" t="s">
        <v>215</v>
      </c>
      <c r="D17" s="42" t="str">
        <f>D15</f>
        <v>Normale verwerking, Gegevens van minderjarigen</v>
      </c>
      <c r="E17" s="41" t="str">
        <f>E15</f>
        <v>Lid, Leiding, Ouder/voogd</v>
      </c>
      <c r="F17" s="41" t="str">
        <f>Lijsten!$B$23</f>
        <v>Groepsinformatie niet opgegeven</v>
      </c>
      <c r="G17" s="41" t="str">
        <f>IF(F17=Lijsten!$B$22,Lijsten!$B$27,Lijsten!$B$26)</f>
        <v>Geen verwerker</v>
      </c>
      <c r="H17" s="41" t="str">
        <f>Lijsten!$B$30</f>
        <v>Geen ontvanger</v>
      </c>
      <c r="I17" s="41" t="str">
        <f>I16</f>
        <v>Naam, E-mailadres, Telefoonnummer</v>
      </c>
      <c r="J17" s="41" t="str">
        <f>J15</f>
        <v>Betrokkene zelf, Ouder/voogd van betrokkene</v>
      </c>
      <c r="K17" s="41" t="str">
        <f>Vragenlijst!I78</f>
        <v>MS Word, MS Excel, MS Access, Google Drive, Google Docs, Google Spreadsheets, Google Forms, Dropbox, Papier</v>
      </c>
      <c r="L17" s="41" t="str">
        <f t="shared" si="2"/>
        <v>10 jaar</v>
      </c>
      <c r="M17" s="41" t="str">
        <f>M15</f>
        <v>Organisatie wekelijkse activiteiten</v>
      </c>
      <c r="N17" s="41" t="str">
        <f>N16</f>
        <v>Toestemming</v>
      </c>
      <c r="O17" s="43">
        <v>13</v>
      </c>
    </row>
    <row r="18" spans="1:15" s="39" customFormat="1" ht="93.6">
      <c r="A18" s="41" t="s">
        <v>58</v>
      </c>
      <c r="B18" s="41" t="s">
        <v>211</v>
      </c>
      <c r="C18" s="41" t="s">
        <v>60</v>
      </c>
      <c r="D18" s="42" t="str">
        <f>Lijsten!$B$4&amp;", "&amp;Lijsten!$B$5&amp;IF(Vragenlijst!E90=TRUE,", "&amp;Lijsten!$B$6&amp;", "&amp;Lijsten!$B$7,"")</f>
        <v>Normale verwerking, Gegevens van minderjarigen, Gegevens waaruit religieuze of levenbeschouwelijke overtuigingen blijken, Gezondheidsgegevens</v>
      </c>
      <c r="E18" s="41" t="str">
        <f>Lijsten!B10&amp;", "&amp;Lijsten!B11&amp;", "&amp;Lijsten!B12&amp;", "&amp;Lijsten!B13&amp;", "&amp;Lijsten!B14&amp;", "&amp;Lijsten!B15&amp;", "&amp;Lijsten!B16</f>
        <v>Lid, Leiding, Ouder/voogd, Familie van lid, Sympathisant, Oud-lid, Oud-leiding</v>
      </c>
      <c r="F18" s="41" t="str">
        <f>Lijsten!$B$23</f>
        <v>Groepsinformatie niet opgegeven</v>
      </c>
      <c r="G18" s="41" t="str">
        <f>IF(F18=Lijsten!$B$22,Lijsten!$B$27,Lijsten!$B$26)</f>
        <v>Geen verwerker</v>
      </c>
      <c r="H18" s="41" t="str">
        <f>Lijsten!$B$30</f>
        <v>Geen ontvanger</v>
      </c>
      <c r="I18" s="41" t="str">
        <f>Vragenlijst!I86</f>
        <v>Naam, E-mailadres, Telefoonnummer, Adres, Bijzondere aandacht bij hygiëne (zelfstandigheid, allergie, bedwateren,…), Dieet, Levensbeschouwelijke overtuigingen</v>
      </c>
      <c r="J18" s="41" t="str">
        <f>J17</f>
        <v>Betrokkene zelf, Ouder/voogd van betrokkene</v>
      </c>
      <c r="K18" s="41" t="str">
        <f>Vragenlijst!I92</f>
        <v>Geen website URL opgegeven, Google Drive, Google Docs, Google Spreadsheets, Google Forms, Mailprogramma, Telefoon, Papier</v>
      </c>
      <c r="L18" s="41" t="str">
        <f t="shared" si="2"/>
        <v>10 jaar</v>
      </c>
      <c r="M18" s="41" t="str">
        <f>Lijsten!F22</f>
        <v>Organisatie geldactiviteit</v>
      </c>
      <c r="N18" s="41" t="str">
        <f>N15</f>
        <v>Uitvoering van een contract/overeenkomst</v>
      </c>
      <c r="O18" s="43">
        <v>14</v>
      </c>
    </row>
    <row r="19" spans="1:15" s="39" customFormat="1" ht="93.6">
      <c r="A19" s="41" t="s">
        <v>58</v>
      </c>
      <c r="B19" s="41" t="s">
        <v>211</v>
      </c>
      <c r="C19" s="41" t="s">
        <v>59</v>
      </c>
      <c r="D19" s="42" t="str">
        <f>D18</f>
        <v>Normale verwerking, Gegevens van minderjarigen, Gegevens waaruit religieuze of levenbeschouwelijke overtuigingen blijken, Gezondheidsgegevens</v>
      </c>
      <c r="E19" s="41" t="str">
        <f>E18</f>
        <v>Lid, Leiding, Ouder/voogd, Familie van lid, Sympathisant, Oud-lid, Oud-leiding</v>
      </c>
      <c r="F19" s="41" t="str">
        <f>Lijsten!$B$23</f>
        <v>Groepsinformatie niet opgegeven</v>
      </c>
      <c r="G19" s="41" t="str">
        <f>IF(F19=Lijsten!$B$22,Lijsten!$B$27,Lijsten!$B$26)</f>
        <v>Geen verwerker</v>
      </c>
      <c r="H19" s="41" t="str">
        <f>Lijsten!$B$30</f>
        <v>Geen ontvanger</v>
      </c>
      <c r="I19" s="41" t="str">
        <f>I18</f>
        <v>Naam, E-mailadres, Telefoonnummer, Adres, Bijzondere aandacht bij hygiëne (zelfstandigheid, allergie, bedwateren,…), Dieet, Levensbeschouwelijke overtuigingen</v>
      </c>
      <c r="J19" s="41" t="str">
        <f>J18</f>
        <v>Betrokkene zelf, Ouder/voogd van betrokkene</v>
      </c>
      <c r="K19" s="41" t="str">
        <f>Vragenlijst!I98</f>
        <v>MS Word, MS Excel, MS Access, Google Drive, Google Docs, Google Spreadsheets, Google Forms, Dropbox, Papier</v>
      </c>
      <c r="L19" s="41" t="str">
        <f t="shared" si="2"/>
        <v>10 jaar</v>
      </c>
      <c r="M19" s="41" t="str">
        <f>M18</f>
        <v>Organisatie geldactiviteit</v>
      </c>
      <c r="N19" s="41" t="str">
        <f>N18</f>
        <v>Uitvoering van een contract/overeenkomst</v>
      </c>
      <c r="O19" s="43">
        <v>15</v>
      </c>
    </row>
    <row r="20" spans="1:15" s="39" customFormat="1" ht="93.6">
      <c r="A20" s="41" t="s">
        <v>58</v>
      </c>
      <c r="B20" s="41" t="s">
        <v>211</v>
      </c>
      <c r="C20" s="41" t="s">
        <v>199</v>
      </c>
      <c r="D20" s="42" t="str">
        <f>D19</f>
        <v>Normale verwerking, Gegevens van minderjarigen, Gegevens waaruit religieuze of levenbeschouwelijke overtuigingen blijken, Gezondheidsgegevens</v>
      </c>
      <c r="E20" s="41" t="str">
        <f>E19</f>
        <v>Lid, Leiding, Ouder/voogd, Familie van lid, Sympathisant, Oud-lid, Oud-leiding</v>
      </c>
      <c r="F20" s="41" t="str">
        <f>Lijsten!$B$23</f>
        <v>Groepsinformatie niet opgegeven</v>
      </c>
      <c r="G20" s="41" t="str">
        <f>IF(F20=Lijsten!$B$22,Lijsten!$B$27,Lijsten!$B$26)</f>
        <v>Geen verwerker</v>
      </c>
      <c r="H20" s="41" t="str">
        <f>Lijsten!$B$30</f>
        <v>Geen ontvanger</v>
      </c>
      <c r="I20" s="41" t="str">
        <f>I19</f>
        <v>Naam, E-mailadres, Telefoonnummer, Adres, Bijzondere aandacht bij hygiëne (zelfstandigheid, allergie, bedwateren,…), Dieet, Levensbeschouwelijke overtuigingen</v>
      </c>
      <c r="J20" s="41" t="str">
        <f>J19</f>
        <v>Betrokkene zelf, Ouder/voogd van betrokkene</v>
      </c>
      <c r="K20" s="41" t="str">
        <f>K19&amp;IF(Vragenlijst!E101=TRUE,"",", "&amp;Lijsten!F7)</f>
        <v>MS Word, MS Excel, MS Access, Google Drive, Google Docs, Google Spreadsheets, Google Forms, Dropbox, Papier</v>
      </c>
      <c r="L20" s="41" t="str">
        <f t="shared" si="2"/>
        <v>10 jaar</v>
      </c>
      <c r="M20" s="41" t="str">
        <f>M19</f>
        <v>Organisatie geldactiviteit</v>
      </c>
      <c r="N20" s="41" t="str">
        <f>N19</f>
        <v>Uitvoering van een contract/overeenkomst</v>
      </c>
      <c r="O20" s="43">
        <v>16</v>
      </c>
    </row>
    <row r="21" spans="1:15" s="39" customFormat="1" ht="93.6">
      <c r="A21" s="41" t="s">
        <v>58</v>
      </c>
      <c r="B21" s="41" t="s">
        <v>212</v>
      </c>
      <c r="C21" s="41" t="s">
        <v>60</v>
      </c>
      <c r="D21" s="42" t="str">
        <f>Lijsten!$B$4&amp;", "&amp;Lijsten!$B$5&amp;IF(Vragenlijst!E110=TRUE,", "&amp;Lijsten!$B$6&amp;", "&amp;Lijsten!$B$7,"")</f>
        <v>Normale verwerking, Gegevens van minderjarigen, Gegevens waaruit religieuze of levenbeschouwelijke overtuigingen blijken, Gezondheidsgegevens</v>
      </c>
      <c r="E21" s="41" t="str">
        <f>E11</f>
        <v>Lid, Leiding, Ouder/voogd</v>
      </c>
      <c r="F21" s="41" t="str">
        <f>Lijsten!$B$23</f>
        <v>Groepsinformatie niet opgegeven</v>
      </c>
      <c r="G21" s="41" t="str">
        <f>IF(F21=Lijsten!$B$22,Lijsten!$B$27,Lijsten!$B$26)</f>
        <v>Geen verwerker</v>
      </c>
      <c r="H21" s="41" t="str">
        <f>Lijsten!$B$30</f>
        <v>Geen ontvanger</v>
      </c>
      <c r="I21" s="41" t="str">
        <f>Vragenlijst!I106</f>
        <v>Naam, E-mailadres, Telefoonnummer, Handtekening, Bijzondere aandacht bij hygiëne (zelfstandigheid, allergie, bedwateren,…), Dieet, Levensbeschouwelijke overtuigingen</v>
      </c>
      <c r="J21" s="41" t="str">
        <f>J20</f>
        <v>Betrokkene zelf, Ouder/voogd van betrokkene</v>
      </c>
      <c r="K21" s="41" t="str">
        <f>Vragenlijst!I116</f>
        <v>Geen website URL opgegeven, Google Drive, Google Docs, Google Spreadsheets, Google Forms, Mailprogramma, Telefoon, Papier</v>
      </c>
      <c r="L21" s="41" t="str">
        <f t="shared" si="2"/>
        <v>10 jaar</v>
      </c>
      <c r="M21" s="41" t="str">
        <f>Lijsten!F23</f>
        <v>Organisatie kamp/weekend</v>
      </c>
      <c r="N21" s="41" t="str">
        <f t="shared" ref="N21:N28" si="4">N20</f>
        <v>Uitvoering van een contract/overeenkomst</v>
      </c>
      <c r="O21" s="43">
        <v>17</v>
      </c>
    </row>
    <row r="22" spans="1:15" s="39" customFormat="1" ht="78">
      <c r="A22" s="41" t="s">
        <v>58</v>
      </c>
      <c r="B22" s="41" t="s">
        <v>212</v>
      </c>
      <c r="C22" s="41" t="s">
        <v>110</v>
      </c>
      <c r="D22" s="42" t="str">
        <f>Lijsten!B4&amp;", "&amp;Lijsten!B5</f>
        <v>Normale verwerking, Gegevens van minderjarigen</v>
      </c>
      <c r="E22" s="41" t="str">
        <f t="shared" ref="E22:E29" si="5">E21</f>
        <v>Lid, Leiding, Ouder/voogd</v>
      </c>
      <c r="F22" s="41" t="str">
        <f>Lijsten!$B$23</f>
        <v>Groepsinformatie niet opgegeven</v>
      </c>
      <c r="G22" s="41" t="str">
        <f>IF(F22=Lijsten!$B$22,Lijsten!$B$27,Lijsten!$B$26)</f>
        <v>Geen verwerker</v>
      </c>
      <c r="H22" s="41" t="str">
        <f>Lijsten!$B$30</f>
        <v>Geen ontvanger</v>
      </c>
      <c r="I22" s="41" t="str">
        <f>Vragenlijst!I112</f>
        <v>Rijksregisternummer, Identiteitskaartnummer, Paspoortnummer</v>
      </c>
      <c r="J22" s="41" t="str">
        <f>J21</f>
        <v>Betrokkene zelf, Ouder/voogd van betrokkene</v>
      </c>
      <c r="K22" s="41" t="str">
        <f>K21</f>
        <v>Geen website URL opgegeven, Google Drive, Google Docs, Google Spreadsheets, Google Forms, Mailprogramma, Telefoon, Papier</v>
      </c>
      <c r="L22" s="41" t="str">
        <f t="shared" si="2"/>
        <v>10 jaar</v>
      </c>
      <c r="M22" s="41" t="str">
        <f t="shared" ref="M22:M29" si="6">M21</f>
        <v>Organisatie kamp/weekend</v>
      </c>
      <c r="N22" s="41" t="str">
        <f t="shared" si="4"/>
        <v>Uitvoering van een contract/overeenkomst</v>
      </c>
      <c r="O22" s="43">
        <v>18</v>
      </c>
    </row>
    <row r="23" spans="1:15" s="39" customFormat="1" ht="93.6">
      <c r="A23" s="41" t="s">
        <v>58</v>
      </c>
      <c r="B23" s="41" t="s">
        <v>212</v>
      </c>
      <c r="C23" s="41" t="s">
        <v>59</v>
      </c>
      <c r="D23" s="42" t="str">
        <f>D21</f>
        <v>Normale verwerking, Gegevens van minderjarigen, Gegevens waaruit religieuze of levenbeschouwelijke overtuigingen blijken, Gezondheidsgegevens</v>
      </c>
      <c r="E23" s="41" t="str">
        <f t="shared" si="5"/>
        <v>Lid, Leiding, Ouder/voogd</v>
      </c>
      <c r="F23" s="41" t="str">
        <f>Lijsten!$B$23</f>
        <v>Groepsinformatie niet opgegeven</v>
      </c>
      <c r="G23" s="41" t="str">
        <f>IF(F23=Lijsten!$B$22,Lijsten!$B$27,Lijsten!$B$26)</f>
        <v>Geen verwerker</v>
      </c>
      <c r="H23" s="41" t="str">
        <f>Lijsten!$B$30</f>
        <v>Geen ontvanger</v>
      </c>
      <c r="I23" s="41" t="str">
        <f>I21&amp;IF(LEN(Vragenlijst!I112)&gt;0,", "&amp;Vragenlijst!I112,"")</f>
        <v>Naam, E-mailadres, Telefoonnummer, Handtekening, Bijzondere aandacht bij hygiëne (zelfstandigheid, allergie, bedwateren,…), Dieet, Levensbeschouwelijke overtuigingen, Rijksregisternummer, Identiteitskaartnummer, Paspoortnummer</v>
      </c>
      <c r="J23" s="41" t="str">
        <f t="shared" ref="J23:J37" si="7">J22</f>
        <v>Betrokkene zelf, Ouder/voogd van betrokkene</v>
      </c>
      <c r="K23" s="41" t="str">
        <f>Vragenlijst!I122</f>
        <v>MS Word, MS Excel, MS Access, Google Drive, Google Docs, Google Spreadsheets, Google Forms, Dropbox, Papier</v>
      </c>
      <c r="L23" s="41" t="str">
        <f t="shared" si="2"/>
        <v>10 jaar</v>
      </c>
      <c r="M23" s="41" t="str">
        <f t="shared" si="6"/>
        <v>Organisatie kamp/weekend</v>
      </c>
      <c r="N23" s="41" t="str">
        <f t="shared" si="4"/>
        <v>Uitvoering van een contract/overeenkomst</v>
      </c>
      <c r="O23" s="43">
        <v>19</v>
      </c>
    </row>
    <row r="24" spans="1:15" s="39" customFormat="1" ht="93.6">
      <c r="A24" s="41" t="s">
        <v>58</v>
      </c>
      <c r="B24" s="41" t="s">
        <v>212</v>
      </c>
      <c r="C24" s="41" t="s">
        <v>199</v>
      </c>
      <c r="D24" s="42" t="str">
        <f>D23</f>
        <v>Normale verwerking, Gegevens van minderjarigen, Gegevens waaruit religieuze of levenbeschouwelijke overtuigingen blijken, Gezondheidsgegevens</v>
      </c>
      <c r="E24" s="41" t="str">
        <f t="shared" si="5"/>
        <v>Lid, Leiding, Ouder/voogd</v>
      </c>
      <c r="F24" s="41" t="str">
        <f>Lijsten!$B$23</f>
        <v>Groepsinformatie niet opgegeven</v>
      </c>
      <c r="G24" s="41" t="str">
        <f>IF(F24=Lijsten!$B$22,Lijsten!$B$27,Lijsten!$B$26)</f>
        <v>Geen verwerker</v>
      </c>
      <c r="H24" s="41" t="str">
        <f>Lijsten!$B$30</f>
        <v>Geen ontvanger</v>
      </c>
      <c r="I24" s="41" t="str">
        <f>I23</f>
        <v>Naam, E-mailadres, Telefoonnummer, Handtekening, Bijzondere aandacht bij hygiëne (zelfstandigheid, allergie, bedwateren,…), Dieet, Levensbeschouwelijke overtuigingen, Rijksregisternummer, Identiteitskaartnummer, Paspoortnummer</v>
      </c>
      <c r="J24" s="41" t="str">
        <f t="shared" si="7"/>
        <v>Betrokkene zelf, Ouder/voogd van betrokkene</v>
      </c>
      <c r="K24" s="41" t="str">
        <f>K22</f>
        <v>Geen website URL opgegeven, Google Drive, Google Docs, Google Spreadsheets, Google Forms, Mailprogramma, Telefoon, Papier</v>
      </c>
      <c r="L24" s="41" t="str">
        <f t="shared" si="2"/>
        <v>10 jaar</v>
      </c>
      <c r="M24" s="41" t="str">
        <f t="shared" si="6"/>
        <v>Organisatie kamp/weekend</v>
      </c>
      <c r="N24" s="41" t="str">
        <f t="shared" si="4"/>
        <v>Uitvoering van een contract/overeenkomst</v>
      </c>
      <c r="O24" s="43">
        <v>20</v>
      </c>
    </row>
    <row r="25" spans="1:15" s="39" customFormat="1" ht="62.4">
      <c r="A25" s="41" t="s">
        <v>58</v>
      </c>
      <c r="B25" s="41" t="s">
        <v>212</v>
      </c>
      <c r="C25" s="41" t="s">
        <v>67</v>
      </c>
      <c r="D25" s="42" t="str">
        <f>D14</f>
        <v>Normale verwerking, Gegevens van minderjarigen</v>
      </c>
      <c r="E25" s="41" t="str">
        <f t="shared" si="5"/>
        <v>Lid, Leiding, Ouder/voogd</v>
      </c>
      <c r="F25" s="41" t="str">
        <f>Lijsten!$B$23</f>
        <v>Groepsinformatie niet opgegeven</v>
      </c>
      <c r="G25" s="41" t="str">
        <f>IF(F25=Lijsten!$B$22,Lijsten!$B$27,Lijsten!$B$26)</f>
        <v>Geen verwerker</v>
      </c>
      <c r="H25" s="41" t="str">
        <f>Lijsten!$B$30</f>
        <v>Geen ontvanger</v>
      </c>
      <c r="I25" s="41" t="str">
        <f>I24&amp;", "&amp;Lijsten!D5</f>
        <v>Naam, E-mailadres, Telefoonnummer, Handtekening, Bijzondere aandacht bij hygiëne (zelfstandigheid, allergie, bedwateren,…), Dieet, Levensbeschouwelijke overtuigingen, Rijksregisternummer, Identiteitskaartnummer, Paspoortnummer, Bankrekeningnummer</v>
      </c>
      <c r="J25" s="41" t="str">
        <f t="shared" si="7"/>
        <v>Betrokkene zelf, Ouder/voogd van betrokkene</v>
      </c>
      <c r="K25" s="41" t="str">
        <f>K23</f>
        <v>MS Word, MS Excel, MS Access, Google Drive, Google Docs, Google Spreadsheets, Google Forms, Dropbox, Papier</v>
      </c>
      <c r="L25" s="41" t="str">
        <f t="shared" si="2"/>
        <v>10 jaar</v>
      </c>
      <c r="M25" s="41" t="str">
        <f t="shared" si="6"/>
        <v>Organisatie kamp/weekend</v>
      </c>
      <c r="N25" s="41" t="str">
        <f t="shared" si="4"/>
        <v>Uitvoering van een contract/overeenkomst</v>
      </c>
      <c r="O25" s="43">
        <v>21</v>
      </c>
    </row>
    <row r="26" spans="1:15" s="39" customFormat="1" ht="78">
      <c r="A26" s="41" t="s">
        <v>58</v>
      </c>
      <c r="B26" s="41" t="s">
        <v>212</v>
      </c>
      <c r="C26" s="41" t="s">
        <v>68</v>
      </c>
      <c r="D26" s="42" t="str">
        <f>D15</f>
        <v>Normale verwerking, Gegevens van minderjarigen</v>
      </c>
      <c r="E26" s="41" t="str">
        <f t="shared" si="5"/>
        <v>Lid, Leiding, Ouder/voogd</v>
      </c>
      <c r="F26" s="41" t="str">
        <f>Lijsten!$B$22</f>
        <v>Scouts en Gidsen Vlaanderen vzw</v>
      </c>
      <c r="G26" s="41" t="str">
        <f>IF(F26=Lijsten!$B$22,Lijsten!$B$27,Lijsten!$B$26)</f>
        <v>Groepsinformatie niet opgegeven</v>
      </c>
      <c r="H26" s="41" t="str">
        <f>Lijsten!$B$30</f>
        <v>Geen ontvanger</v>
      </c>
      <c r="I26" s="41" t="str">
        <f>I15</f>
        <v>Adres, Chassisnummer, E-mailadres, IP-adres, Lidnummer, Naam, Nummerplaat, Telefoonnummer</v>
      </c>
      <c r="J26" s="41" t="str">
        <f t="shared" si="7"/>
        <v>Betrokkene zelf, Ouder/voogd van betrokkene</v>
      </c>
      <c r="K26" s="41" t="str">
        <f>K21</f>
        <v>Geen website URL opgegeven, Google Drive, Google Docs, Google Spreadsheets, Google Forms, Mailprogramma, Telefoon, Papier</v>
      </c>
      <c r="L26" s="41" t="str">
        <f t="shared" si="2"/>
        <v>10 jaar</v>
      </c>
      <c r="M26" s="41" t="str">
        <f t="shared" si="6"/>
        <v>Organisatie kamp/weekend</v>
      </c>
      <c r="N26" s="41" t="str">
        <f t="shared" si="4"/>
        <v>Uitvoering van een contract/overeenkomst</v>
      </c>
      <c r="O26" s="43">
        <v>22</v>
      </c>
    </row>
    <row r="27" spans="1:15" s="39" customFormat="1" ht="31.2">
      <c r="A27" s="41" t="s">
        <v>58</v>
      </c>
      <c r="B27" s="41" t="s">
        <v>212</v>
      </c>
      <c r="C27" s="41" t="s">
        <v>69</v>
      </c>
      <c r="D27" s="42" t="str">
        <f>Lijsten!B4&amp;", "&amp;Lijsten!B5</f>
        <v>Normale verwerking, Gegevens van minderjarigen</v>
      </c>
      <c r="E27" s="41" t="str">
        <f t="shared" si="5"/>
        <v>Lid, Leiding, Ouder/voogd</v>
      </c>
      <c r="F27" s="41" t="str">
        <f>Lijsten!$B$23</f>
        <v>Groepsinformatie niet opgegeven</v>
      </c>
      <c r="G27" s="41" t="str">
        <f>IF(F27=Lijsten!$B$22,Lijsten!$B$27,Lijsten!$B$26)</f>
        <v>Geen verwerker</v>
      </c>
      <c r="H27" s="41" t="str">
        <f>Lijsten!$B$30</f>
        <v>Geen ontvanger</v>
      </c>
      <c r="I27" s="41" t="str">
        <f>Lijsten!D15&amp;", "&amp;Lijsten!D30&amp;", "&amp;Lijsten!D38</f>
        <v>E-mailadres, Naam, Telefoonnummer</v>
      </c>
      <c r="J27" s="41" t="str">
        <f t="shared" si="7"/>
        <v>Betrokkene zelf, Ouder/voogd van betrokkene</v>
      </c>
      <c r="K27" s="41" t="str">
        <f>Lijsten!F7</f>
        <v>Papier</v>
      </c>
      <c r="L27" s="41" t="str">
        <f t="shared" si="2"/>
        <v>10 jaar</v>
      </c>
      <c r="M27" s="41" t="str">
        <f t="shared" si="6"/>
        <v>Organisatie kamp/weekend</v>
      </c>
      <c r="N27" s="41" t="str">
        <f t="shared" si="4"/>
        <v>Uitvoering van een contract/overeenkomst</v>
      </c>
      <c r="O27" s="43">
        <v>23</v>
      </c>
    </row>
    <row r="28" spans="1:15" s="39" customFormat="1" ht="31.2">
      <c r="A28" s="41" t="s">
        <v>58</v>
      </c>
      <c r="B28" s="41" t="s">
        <v>212</v>
      </c>
      <c r="C28" s="41" t="s">
        <v>119</v>
      </c>
      <c r="D28" s="42" t="str">
        <f>D27</f>
        <v>Normale verwerking, Gegevens van minderjarigen</v>
      </c>
      <c r="E28" s="41" t="str">
        <f t="shared" si="5"/>
        <v>Lid, Leiding, Ouder/voogd</v>
      </c>
      <c r="F28" s="41" t="str">
        <f>Lijsten!$B$23</f>
        <v>Groepsinformatie niet opgegeven</v>
      </c>
      <c r="G28" s="41" t="str">
        <f>IF(F28=Lijsten!$B$22,Lijsten!$B$27,Lijsten!$B$26)</f>
        <v>Geen verwerker</v>
      </c>
      <c r="H28" s="41" t="str">
        <f>Lijsten!$B$30</f>
        <v>Geen ontvanger</v>
      </c>
      <c r="I28" s="41" t="str">
        <f>Lijsten!D4&amp;", "&amp;Verwerkingsregister!I27</f>
        <v>Adres, E-mailadres, Naam, Telefoonnummer</v>
      </c>
      <c r="J28" s="41" t="str">
        <f t="shared" si="7"/>
        <v>Betrokkene zelf, Ouder/voogd van betrokkene</v>
      </c>
      <c r="K28" s="41" t="str">
        <f>K27</f>
        <v>Papier</v>
      </c>
      <c r="L28" s="41" t="str">
        <f t="shared" si="2"/>
        <v>10 jaar</v>
      </c>
      <c r="M28" s="41" t="str">
        <f t="shared" si="6"/>
        <v>Organisatie kamp/weekend</v>
      </c>
      <c r="N28" s="41" t="str">
        <f t="shared" si="4"/>
        <v>Uitvoering van een contract/overeenkomst</v>
      </c>
      <c r="O28" s="43">
        <v>24</v>
      </c>
    </row>
    <row r="29" spans="1:15" s="39" customFormat="1" ht="31.2">
      <c r="A29" s="41" t="s">
        <v>58</v>
      </c>
      <c r="B29" s="41" t="s">
        <v>212</v>
      </c>
      <c r="C29" s="41" t="s">
        <v>72</v>
      </c>
      <c r="D29" s="42" t="str">
        <f>Lijsten!B4&amp;", "&amp;Lijsten!B5</f>
        <v>Normale verwerking, Gegevens van minderjarigen</v>
      </c>
      <c r="E29" s="41" t="str">
        <f t="shared" si="5"/>
        <v>Lid, Leiding, Ouder/voogd</v>
      </c>
      <c r="F29" s="41" t="str">
        <f>Lijsten!$B$23</f>
        <v>Groepsinformatie niet opgegeven</v>
      </c>
      <c r="G29" s="41" t="str">
        <f>IF(F29=Lijsten!$B$22,Lijsten!$B$27,Lijsten!$B$26)</f>
        <v>Geen verwerker</v>
      </c>
      <c r="H29" s="41" t="str">
        <f>Lijsten!$B$33</f>
        <v>Gemeente  (B-)</v>
      </c>
      <c r="I29" s="41" t="str">
        <f>Lijsten!D4&amp;", "&amp;Lijsten!D18&amp;", "&amp;Lijsten!D30&amp;", "&amp;Lijsten!D38</f>
        <v>Adres, Geboortedatum, Naam, Telefoonnummer</v>
      </c>
      <c r="J29" s="41" t="str">
        <f t="shared" si="7"/>
        <v>Betrokkene zelf, Ouder/voogd van betrokkene</v>
      </c>
      <c r="K29" s="41" t="str">
        <f>Lijsten!F6&amp;", "&amp;Lijsten!F7</f>
        <v>Mailprogramma, Papier</v>
      </c>
      <c r="L29" s="41" t="str">
        <f t="shared" si="2"/>
        <v>10 jaar</v>
      </c>
      <c r="M29" s="41" t="str">
        <f t="shared" si="6"/>
        <v>Organisatie kamp/weekend</v>
      </c>
      <c r="N29" s="41" t="str">
        <f>Lijsten!F29</f>
        <v>Wettelijke verplichting</v>
      </c>
      <c r="O29" s="43">
        <v>25</v>
      </c>
    </row>
    <row r="30" spans="1:15" s="39" customFormat="1" ht="78">
      <c r="A30" s="41" t="s">
        <v>58</v>
      </c>
      <c r="B30" s="41" t="s">
        <v>212</v>
      </c>
      <c r="C30" s="41" t="s">
        <v>214</v>
      </c>
      <c r="D30" s="42" t="str">
        <f>D16</f>
        <v>Normale verwerking, Gegevens van minderjarigen</v>
      </c>
      <c r="E30" s="41" t="str">
        <f>E28</f>
        <v>Lid, Leiding, Ouder/voogd</v>
      </c>
      <c r="F30" s="41" t="str">
        <f>Lijsten!$B$23</f>
        <v>Groepsinformatie niet opgegeven</v>
      </c>
      <c r="G30" s="41" t="str">
        <f>IF(F30=Lijsten!$B$22,Lijsten!$B$27,Lijsten!$B$26)</f>
        <v>Geen verwerker</v>
      </c>
      <c r="H30" s="41" t="str">
        <f>Lijsten!$B$30</f>
        <v>Geen ontvanger</v>
      </c>
      <c r="I30" s="41">
        <f>Vragenlijst!I129</f>
        <v>0</v>
      </c>
      <c r="J30" s="41" t="str">
        <f>J28</f>
        <v>Betrokkene zelf, Ouder/voogd van betrokkene</v>
      </c>
      <c r="K30" s="41" t="str">
        <f>Vragenlijst!I134</f>
        <v>Geen website URL opgegeven, Google Drive, Google Docs, Google Spreadsheets, Google Forms, Mailprogramma, Telefoon, Papier</v>
      </c>
      <c r="L30" s="41" t="str">
        <f t="shared" si="2"/>
        <v>10 jaar</v>
      </c>
      <c r="M30" s="41" t="str">
        <f>M28</f>
        <v>Organisatie kamp/weekend</v>
      </c>
      <c r="N30" s="41" t="str">
        <f>Lijsten!F30</f>
        <v>Toestemming</v>
      </c>
      <c r="O30" s="43">
        <v>26</v>
      </c>
    </row>
    <row r="31" spans="1:15" s="39" customFormat="1" ht="62.4">
      <c r="A31" s="41" t="s">
        <v>58</v>
      </c>
      <c r="B31" s="41" t="s">
        <v>212</v>
      </c>
      <c r="C31" s="41" t="s">
        <v>215</v>
      </c>
      <c r="D31" s="42" t="str">
        <f>D17</f>
        <v>Normale verwerking, Gegevens van minderjarigen</v>
      </c>
      <c r="E31" s="41" t="str">
        <f>E29</f>
        <v>Lid, Leiding, Ouder/voogd</v>
      </c>
      <c r="F31" s="41" t="str">
        <f>Lijsten!$B$23</f>
        <v>Groepsinformatie niet opgegeven</v>
      </c>
      <c r="G31" s="41" t="str">
        <f>IF(F31=Lijsten!$B$22,Lijsten!$B$27,Lijsten!$B$26)</f>
        <v>Geen verwerker</v>
      </c>
      <c r="H31" s="41" t="str">
        <f>Lijsten!$B$30</f>
        <v>Geen ontvanger</v>
      </c>
      <c r="I31" s="41" t="str">
        <f>Vragenlijst!I130</f>
        <v>Naam, E-mailadres, Telefoonnummer</v>
      </c>
      <c r="J31" s="41" t="str">
        <f>J29</f>
        <v>Betrokkene zelf, Ouder/voogd van betrokkene</v>
      </c>
      <c r="K31" s="41" t="str">
        <f>Vragenlijst!I140</f>
        <v>MS Word, MS Excel, MS Access, Google Drive, Google Docs, Google Spreadsheets, Google Forms, Dropbox, Papier</v>
      </c>
      <c r="L31" s="41" t="str">
        <f t="shared" si="2"/>
        <v>10 jaar</v>
      </c>
      <c r="M31" s="41" t="str">
        <f>M29</f>
        <v>Organisatie kamp/weekend</v>
      </c>
      <c r="N31" s="41" t="str">
        <f>N30</f>
        <v>Toestemming</v>
      </c>
      <c r="O31" s="43">
        <v>26</v>
      </c>
    </row>
    <row r="32" spans="1:15" s="39" customFormat="1" ht="46.8">
      <c r="A32" s="41" t="s">
        <v>78</v>
      </c>
      <c r="B32" s="41" t="s">
        <v>62</v>
      </c>
      <c r="C32" s="41" t="s">
        <v>61</v>
      </c>
      <c r="D32" s="42" t="str">
        <f>Lijsten!B4&amp;", "&amp;Lijsten!B5</f>
        <v>Normale verwerking, Gegevens van minderjarigen</v>
      </c>
      <c r="E32" s="41" t="str">
        <f>Lijsten!B10&amp;", "&amp;Lijsten!B11&amp;", "&amp;Lijsten!B12&amp;", "&amp;Lijsten!B13&amp;", "&amp;Lijsten!B14&amp;", "&amp;Lijsten!B15&amp;", "&amp;Lijsten!B16</f>
        <v>Lid, Leiding, Ouder/voogd, Familie van lid, Sympathisant, Oud-lid, Oud-leiding</v>
      </c>
      <c r="F32" s="41" t="str">
        <f>Lijsten!$B$23</f>
        <v>Groepsinformatie niet opgegeven</v>
      </c>
      <c r="G32" s="41" t="str">
        <f>IF(F32=Lijsten!$B$22,Lijsten!$B$27,Lijsten!$B$26)</f>
        <v>Geen verwerker</v>
      </c>
      <c r="H32" s="41" t="str">
        <f>Lijsten!$B$30</f>
        <v>Geen ontvanger</v>
      </c>
      <c r="I32" s="41" t="str">
        <f>Lijsten!D12&amp;", "&amp;Lijsten!D17</f>
        <v>Cameraopname, Foto</v>
      </c>
      <c r="J32" s="41" t="str">
        <f t="shared" si="7"/>
        <v>Betrokkene zelf, Ouder/voogd van betrokkene</v>
      </c>
      <c r="K32" s="41" t="str">
        <f>Lijsten!F9&amp;", "&amp;Vragenlijst!I148</f>
        <v>Fototoestel, Geen website URL opgegeven, Facebook, Instagram, Whatsapp, Snapchat</v>
      </c>
      <c r="L32" s="41" t="str">
        <f t="shared" si="2"/>
        <v>10 jaar</v>
      </c>
      <c r="M32" s="41" t="str">
        <f>Lijsten!F24</f>
        <v>Sfeerbeheer</v>
      </c>
      <c r="N32" s="41" t="str">
        <f>N31</f>
        <v>Toestemming</v>
      </c>
      <c r="O32" s="43">
        <v>27</v>
      </c>
    </row>
    <row r="33" spans="1:15" s="39" customFormat="1" ht="46.8">
      <c r="A33" s="41" t="s">
        <v>78</v>
      </c>
      <c r="B33" s="41" t="s">
        <v>62</v>
      </c>
      <c r="C33" s="41" t="s">
        <v>64</v>
      </c>
      <c r="D33" s="42" t="str">
        <f>D32</f>
        <v>Normale verwerking, Gegevens van minderjarigen</v>
      </c>
      <c r="E33" s="41" t="str">
        <f>E32</f>
        <v>Lid, Leiding, Ouder/voogd, Familie van lid, Sympathisant, Oud-lid, Oud-leiding</v>
      </c>
      <c r="F33" s="41" t="str">
        <f>Lijsten!$B$23</f>
        <v>Groepsinformatie niet opgegeven</v>
      </c>
      <c r="G33" s="41" t="str">
        <f>IF(F33=Lijsten!$B$22,Lijsten!$B$27,Lijsten!$B$26)</f>
        <v>Geen verwerker</v>
      </c>
      <c r="H33" s="41" t="str">
        <f>Lijsten!$B$30</f>
        <v>Geen ontvanger</v>
      </c>
      <c r="I33" s="41" t="str">
        <f>I32</f>
        <v>Cameraopname, Foto</v>
      </c>
      <c r="J33" s="41" t="str">
        <f t="shared" si="7"/>
        <v>Betrokkene zelf, Ouder/voogd van betrokkene</v>
      </c>
      <c r="K33" s="41" t="str">
        <f>K32</f>
        <v>Fototoestel, Geen website URL opgegeven, Facebook, Instagram, Whatsapp, Snapchat</v>
      </c>
      <c r="L33" s="41" t="str">
        <f t="shared" si="2"/>
        <v>10 jaar</v>
      </c>
      <c r="M33" s="41" t="str">
        <f>M32</f>
        <v>Sfeerbeheer</v>
      </c>
      <c r="N33" s="41" t="str">
        <f>N32</f>
        <v>Toestemming</v>
      </c>
      <c r="O33" s="43">
        <v>28</v>
      </c>
    </row>
    <row r="34" spans="1:15" s="39" customFormat="1" ht="31.2">
      <c r="A34" s="41" t="s">
        <v>78</v>
      </c>
      <c r="B34" s="41" t="s">
        <v>76</v>
      </c>
      <c r="C34" s="41" t="s">
        <v>111</v>
      </c>
      <c r="D34" s="42" t="str">
        <f>Lijsten!B4&amp;", "&amp;Lijsten!B5</f>
        <v>Normale verwerking, Gegevens van minderjarigen</v>
      </c>
      <c r="E34" s="41" t="str">
        <f>Lijsten!B10&amp;", "&amp;Lijsten!B11</f>
        <v>Lid, Leiding</v>
      </c>
      <c r="F34" s="41" t="str">
        <f>Lijsten!$B$23</f>
        <v>Groepsinformatie niet opgegeven</v>
      </c>
      <c r="G34" s="41" t="str">
        <f>IF(F34=Lijsten!$B$22,Lijsten!$B$27,Lijsten!$B$26)</f>
        <v>Geen verwerker</v>
      </c>
      <c r="H34" s="41" t="str">
        <f>Lijsten!$B$32</f>
        <v>Drukkerij</v>
      </c>
      <c r="I34" s="41" t="str">
        <f>Vragenlijst!I154</f>
        <v>Naam, E-mailadres, Telefoonnummer, Geboortedatum/Leeftijd, Adres, Totem</v>
      </c>
      <c r="J34" s="41" t="str">
        <f>J33</f>
        <v>Betrokkene zelf, Ouder/voogd van betrokkene</v>
      </c>
      <c r="K34" s="41" t="str">
        <f>Lijsten!F7</f>
        <v>Papier</v>
      </c>
      <c r="L34" s="41" t="str">
        <f t="shared" si="2"/>
        <v>10 jaar</v>
      </c>
      <c r="M34" s="41" t="str">
        <f>Lijsten!F20</f>
        <v>Communicatie ouders</v>
      </c>
      <c r="N34" s="41" t="str">
        <f>N28</f>
        <v>Uitvoering van een contract/overeenkomst</v>
      </c>
      <c r="O34" s="43">
        <v>29</v>
      </c>
    </row>
    <row r="35" spans="1:15" s="39" customFormat="1" ht="31.2">
      <c r="A35" s="41" t="s">
        <v>78</v>
      </c>
      <c r="B35" s="41" t="s">
        <v>76</v>
      </c>
      <c r="C35" s="41" t="s">
        <v>120</v>
      </c>
      <c r="D35" s="42" t="str">
        <f>D34</f>
        <v>Normale verwerking, Gegevens van minderjarigen</v>
      </c>
      <c r="E35" s="41" t="str">
        <f>Lijsten!B10&amp;", "&amp;Lijsten!B11&amp;", "&amp;Lijsten!B12</f>
        <v>Lid, Leiding, Ouder/voogd</v>
      </c>
      <c r="F35" s="41" t="str">
        <f>Lijsten!$B$23</f>
        <v>Groepsinformatie niet opgegeven</v>
      </c>
      <c r="G35" s="41" t="str">
        <f>IF(F35=Lijsten!$B$22,Lijsten!$B$27,Lijsten!$B$26)</f>
        <v>Geen verwerker</v>
      </c>
      <c r="H35" s="41" t="str">
        <f>Lijsten!$B$30</f>
        <v>Geen ontvanger</v>
      </c>
      <c r="I35" s="41" t="str">
        <f>I34</f>
        <v>Naam, E-mailadres, Telefoonnummer, Geboortedatum/Leeftijd, Adres, Totem</v>
      </c>
      <c r="J35" s="41" t="str">
        <f t="shared" si="7"/>
        <v>Betrokkene zelf, Ouder/voogd van betrokkene</v>
      </c>
      <c r="K35" s="41" t="str">
        <f>Lijsten!F6&amp;", "&amp;Lijsten!F7</f>
        <v>Mailprogramma, Papier</v>
      </c>
      <c r="L35" s="41" t="str">
        <f t="shared" si="2"/>
        <v>10 jaar</v>
      </c>
      <c r="M35" s="41" t="str">
        <f>M34</f>
        <v>Communicatie ouders</v>
      </c>
      <c r="N35" s="41" t="str">
        <f>N34</f>
        <v>Uitvoering van een contract/overeenkomst</v>
      </c>
      <c r="O35" s="43">
        <v>30</v>
      </c>
    </row>
    <row r="36" spans="1:15" s="39" customFormat="1" ht="78">
      <c r="A36" s="41" t="s">
        <v>131</v>
      </c>
      <c r="B36" s="41" t="s">
        <v>132</v>
      </c>
      <c r="C36" s="41" t="s">
        <v>36</v>
      </c>
      <c r="D36" s="42" t="str">
        <f>Lijsten!B4</f>
        <v>Normale verwerking</v>
      </c>
      <c r="E36" s="41" t="str">
        <f>Lijsten!B18&amp;", "&amp;Lijsten!B19</f>
        <v>Verhuurder, Huurder</v>
      </c>
      <c r="F36" s="41" t="str">
        <f>Lijsten!$B$23</f>
        <v>Groepsinformatie niet opgegeven</v>
      </c>
      <c r="G36" s="41" t="str">
        <f>IF(F36=Lijsten!$B$22,Lijsten!$B$27,Lijsten!$B$26)</f>
        <v>Geen verwerker</v>
      </c>
      <c r="H36" s="41" t="str">
        <f>Lijsten!$B$30</f>
        <v>Geen ontvanger</v>
      </c>
      <c r="I36" s="41" t="str">
        <f>Vragenlijst!I164</f>
        <v>Naam, E-mailadres, Telefoonnummer, Geboortedatum/Leeftijd, Adres, Handtekening</v>
      </c>
      <c r="J36" s="41" t="str">
        <f t="shared" si="7"/>
        <v>Betrokkene zelf, Ouder/voogd van betrokkene</v>
      </c>
      <c r="K36" s="41" t="str">
        <f>Vragenlijst!I171</f>
        <v>Geen website URL opgegeven, Google Drive, Google Docs, Google Spreadsheets, Google Forms, Mailprogramma, Telefoon, Papier</v>
      </c>
      <c r="L36" s="41" t="str">
        <f t="shared" si="2"/>
        <v>10 jaar</v>
      </c>
      <c r="M36" s="41" t="str">
        <f>Lijsten!F25</f>
        <v>Verhuur materiaal/lokalen</v>
      </c>
      <c r="N36" s="41" t="str">
        <f>N35</f>
        <v>Uitvoering van een contract/overeenkomst</v>
      </c>
      <c r="O36" s="43">
        <v>31</v>
      </c>
    </row>
    <row r="37" spans="1:15" s="39" customFormat="1" ht="62.4">
      <c r="A37" s="41" t="s">
        <v>131</v>
      </c>
      <c r="B37" s="41" t="s">
        <v>132</v>
      </c>
      <c r="C37" s="41" t="s">
        <v>134</v>
      </c>
      <c r="D37" s="42" t="str">
        <f>D36</f>
        <v>Normale verwerking</v>
      </c>
      <c r="E37" s="41" t="str">
        <f>E36</f>
        <v>Verhuurder, Huurder</v>
      </c>
      <c r="F37" s="41" t="str">
        <f>Lijsten!$B$23</f>
        <v>Groepsinformatie niet opgegeven</v>
      </c>
      <c r="G37" s="41" t="str">
        <f>IF(F37=Lijsten!$B$22,Lijsten!$B$27,Lijsten!$B$26)</f>
        <v>Geen verwerker</v>
      </c>
      <c r="H37" s="41" t="str">
        <f>Lijsten!$B$30</f>
        <v>Geen ontvanger</v>
      </c>
      <c r="I37" s="41" t="str">
        <f>I36</f>
        <v>Naam, E-mailadres, Telefoonnummer, Geboortedatum/Leeftijd, Adres, Handtekening</v>
      </c>
      <c r="J37" s="41" t="str">
        <f t="shared" si="7"/>
        <v>Betrokkene zelf, Ouder/voogd van betrokkene</v>
      </c>
      <c r="K37" s="41" t="str">
        <f>Vragenlijst!I177</f>
        <v>MS Word, MS Excel, MS Access, Google Drive, Google Docs, Google Spreadsheets, Google Forms, Dropbox, Papier</v>
      </c>
      <c r="L37" s="41" t="str">
        <f t="shared" si="2"/>
        <v>10 jaar</v>
      </c>
      <c r="M37" s="41" t="str">
        <f>M36</f>
        <v>Verhuur materiaal/lokalen</v>
      </c>
      <c r="N37" s="41" t="str">
        <f>N36</f>
        <v>Uitvoering van een contract/overeenkomst</v>
      </c>
      <c r="O37" s="43">
        <v>32</v>
      </c>
    </row>
  </sheetData>
  <sheetProtection algorithmName="SHA-512" hashValue="iUrd5DKgOYJmz5jCHy5fJwnhT4+Xp5UCfiRbT64cjzYmBlHWveAKhg3+XTbySr6rdW32W4bldRemHuET6C+B1g==" saltValue="CMd1J6FXTOgs2bOLfT1dNg==" spinCount="100000" sheet="1" objects="1" scenarios="1" formatRows="0" selectLockedCells="1"/>
  <autoFilter ref="A2:O29">
    <sortState ref="A2:P27">
      <sortCondition ref="O23"/>
    </sortState>
  </autoFilter>
  <sortState ref="A3:P35">
    <sortCondition ref="O1"/>
  </sortState>
  <mergeCells count="5">
    <mergeCell ref="A1:D1"/>
    <mergeCell ref="E1:H1"/>
    <mergeCell ref="M1:N1"/>
    <mergeCell ref="O1:O2"/>
    <mergeCell ref="I1:L1"/>
  </mergeCells>
  <phoneticPr fontId="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B1:L40"/>
  <sheetViews>
    <sheetView showGridLines="0" topLeftCell="B22" workbookViewId="0">
      <selection activeCell="F6" sqref="F6"/>
    </sheetView>
  </sheetViews>
  <sheetFormatPr defaultColWidth="10.796875" defaultRowHeight="64.95" customHeight="1"/>
  <cols>
    <col min="1" max="1" width="10.796875" style="12"/>
    <col min="2" max="2" width="48" style="12" customWidth="1"/>
    <col min="3" max="3" width="10.796875" style="12"/>
    <col min="4" max="4" width="48" style="12" customWidth="1"/>
    <col min="5" max="5" width="10.796875" style="12"/>
    <col min="6" max="6" width="48" style="12" customWidth="1"/>
    <col min="7" max="7" width="10.796875" style="12"/>
    <col min="9" max="11" width="10.796875" style="12"/>
    <col min="13" max="16384" width="10.796875" style="12"/>
  </cols>
  <sheetData>
    <row r="1" spans="2:12" ht="64.95" customHeight="1" thickBot="1">
      <c r="B1" s="126" t="s">
        <v>208</v>
      </c>
      <c r="C1" s="126"/>
      <c r="D1" s="126"/>
      <c r="E1" s="126"/>
      <c r="F1" s="126"/>
    </row>
    <row r="3" spans="2:12" ht="64.95" customHeight="1">
      <c r="B3" s="10" t="s">
        <v>200</v>
      </c>
      <c r="D3" s="10" t="s">
        <v>8</v>
      </c>
      <c r="F3" s="10" t="s">
        <v>38</v>
      </c>
      <c r="H3" s="12"/>
      <c r="L3" s="12"/>
    </row>
    <row r="4" spans="2:12" ht="64.95" customHeight="1">
      <c r="B4" s="11" t="s">
        <v>201</v>
      </c>
      <c r="D4" s="11" t="s">
        <v>55</v>
      </c>
      <c r="F4" s="11" t="s">
        <v>39</v>
      </c>
      <c r="H4" s="12"/>
      <c r="L4" s="12"/>
    </row>
    <row r="5" spans="2:12" ht="64.95" customHeight="1">
      <c r="B5" s="11" t="s">
        <v>202</v>
      </c>
      <c r="D5" s="11" t="s">
        <v>74</v>
      </c>
      <c r="F5" s="11" t="str">
        <f>IF('Algemene informatie'!C12=1,IF(LEN('Algemene informatie'!B13)&gt;0,"Website - "&amp;'Algemene informatie'!B13,"Geen website URL opgegeven"),"Website")</f>
        <v>Geen website URL opgegeven</v>
      </c>
      <c r="H5" s="12"/>
      <c r="L5" s="12"/>
    </row>
    <row r="6" spans="2:12" ht="64.95" customHeight="1">
      <c r="B6" s="11" t="s">
        <v>204</v>
      </c>
      <c r="D6" s="11" t="s">
        <v>80</v>
      </c>
      <c r="F6" s="11" t="s">
        <v>40</v>
      </c>
      <c r="H6" s="12"/>
      <c r="L6" s="12"/>
    </row>
    <row r="7" spans="2:12" ht="64.95" customHeight="1">
      <c r="B7" s="11" t="s">
        <v>203</v>
      </c>
      <c r="D7" s="11" t="s">
        <v>105</v>
      </c>
      <c r="F7" s="11" t="s">
        <v>41</v>
      </c>
      <c r="H7" s="12"/>
      <c r="L7" s="12"/>
    </row>
    <row r="8" spans="2:12" ht="64.95" customHeight="1">
      <c r="D8" s="11" t="s">
        <v>106</v>
      </c>
      <c r="F8" s="11" t="s">
        <v>50</v>
      </c>
      <c r="H8" s="12"/>
      <c r="L8" s="12"/>
    </row>
    <row r="9" spans="2:12" ht="64.95" customHeight="1">
      <c r="B9" s="10" t="s">
        <v>191</v>
      </c>
      <c r="D9" s="11" t="s">
        <v>107</v>
      </c>
      <c r="F9" s="11" t="s">
        <v>63</v>
      </c>
      <c r="H9" s="12"/>
      <c r="L9" s="12"/>
    </row>
    <row r="10" spans="2:12" ht="64.95" customHeight="1">
      <c r="B10" s="11" t="s">
        <v>1</v>
      </c>
      <c r="D10" s="11" t="s">
        <v>81</v>
      </c>
      <c r="F10" s="11" t="s">
        <v>196</v>
      </c>
      <c r="H10" s="12"/>
      <c r="L10" s="12"/>
    </row>
    <row r="11" spans="2:12" ht="64.95" customHeight="1">
      <c r="B11" s="11" t="s">
        <v>2</v>
      </c>
      <c r="D11" s="11" t="s">
        <v>82</v>
      </c>
      <c r="F11" s="11" t="s">
        <v>193</v>
      </c>
      <c r="H11" s="12"/>
      <c r="L11" s="12"/>
    </row>
    <row r="12" spans="2:12" ht="64.95" customHeight="1">
      <c r="B12" s="11" t="s">
        <v>70</v>
      </c>
      <c r="D12" s="11" t="s">
        <v>83</v>
      </c>
      <c r="F12" s="11" t="s">
        <v>112</v>
      </c>
      <c r="H12" s="12"/>
      <c r="L12" s="12"/>
    </row>
    <row r="13" spans="2:12" ht="64.95" customHeight="1">
      <c r="B13" s="11" t="s">
        <v>44</v>
      </c>
      <c r="D13" s="11" t="s">
        <v>209</v>
      </c>
      <c r="F13" s="11" t="s">
        <v>113</v>
      </c>
      <c r="H13" s="12"/>
      <c r="L13" s="12"/>
    </row>
    <row r="14" spans="2:12" ht="64.95" customHeight="1">
      <c r="B14" s="11" t="s">
        <v>66</v>
      </c>
      <c r="D14" s="11" t="s">
        <v>84</v>
      </c>
      <c r="F14" s="11" t="s">
        <v>194</v>
      </c>
      <c r="H14" s="12"/>
      <c r="L14" s="12"/>
    </row>
    <row r="15" spans="2:12" ht="64.95" customHeight="1">
      <c r="B15" s="11" t="s">
        <v>3</v>
      </c>
      <c r="D15" s="11" t="s">
        <v>54</v>
      </c>
      <c r="F15" s="11" t="s">
        <v>114</v>
      </c>
      <c r="H15" s="12"/>
      <c r="L15" s="12"/>
    </row>
    <row r="16" spans="2:12" ht="64.95" customHeight="1">
      <c r="B16" s="11" t="s">
        <v>4</v>
      </c>
      <c r="D16" s="11" t="s">
        <v>85</v>
      </c>
      <c r="F16" s="11" t="s">
        <v>195</v>
      </c>
      <c r="H16" s="12"/>
      <c r="L16" s="12"/>
    </row>
    <row r="17" spans="2:12" ht="64.95" customHeight="1">
      <c r="B17" s="11" t="s">
        <v>79</v>
      </c>
      <c r="D17" s="11" t="s">
        <v>86</v>
      </c>
      <c r="H17" s="12"/>
      <c r="L17" s="12"/>
    </row>
    <row r="18" spans="2:12" ht="64.95" customHeight="1">
      <c r="B18" s="11" t="s">
        <v>205</v>
      </c>
      <c r="D18" s="11" t="s">
        <v>87</v>
      </c>
      <c r="F18" s="10" t="s">
        <v>10</v>
      </c>
      <c r="H18" s="12"/>
      <c r="L18" s="12"/>
    </row>
    <row r="19" spans="2:12" ht="64.95" customHeight="1">
      <c r="B19" s="11" t="s">
        <v>133</v>
      </c>
      <c r="D19" s="11" t="s">
        <v>88</v>
      </c>
      <c r="F19" s="11" t="s">
        <v>11</v>
      </c>
      <c r="H19" s="12"/>
      <c r="L19" s="12"/>
    </row>
    <row r="20" spans="2:12" ht="64.95" customHeight="1">
      <c r="D20" s="11" t="s">
        <v>89</v>
      </c>
      <c r="F20" s="11" t="s">
        <v>12</v>
      </c>
      <c r="H20" s="12"/>
      <c r="L20" s="12"/>
    </row>
    <row r="21" spans="2:12" ht="64.95" customHeight="1">
      <c r="B21" s="10" t="s">
        <v>32</v>
      </c>
      <c r="D21" s="11" t="s">
        <v>56</v>
      </c>
      <c r="F21" s="11" t="s">
        <v>136</v>
      </c>
      <c r="H21" s="12"/>
      <c r="L21" s="12"/>
    </row>
    <row r="22" spans="2:12" ht="64.95" customHeight="1">
      <c r="B22" s="11" t="str">
        <f>'Algemene informatie'!A1</f>
        <v>Scouts en Gidsen Vlaanderen vzw</v>
      </c>
      <c r="D22" s="11" t="s">
        <v>90</v>
      </c>
      <c r="F22" s="11" t="s">
        <v>213</v>
      </c>
      <c r="H22" s="12"/>
      <c r="L22" s="12"/>
    </row>
    <row r="23" spans="2:12" ht="64.95" customHeight="1">
      <c r="B23" s="11" t="str">
        <f>IF(AND(LEN('Algemene informatie'!B8)&gt;0,LEN('Algemene informatie'!B9)&gt;0),'Algemene informatie'!B8&amp;" - "&amp;'Algemene informatie'!B9,"Groepsinformatie niet opgegeven")</f>
        <v>Groepsinformatie niet opgegeven</v>
      </c>
      <c r="D23" s="11" t="s">
        <v>91</v>
      </c>
      <c r="F23" s="11" t="s">
        <v>13</v>
      </c>
      <c r="H23" s="12"/>
      <c r="L23" s="12"/>
    </row>
    <row r="24" spans="2:12" ht="64.95" customHeight="1">
      <c r="D24" s="11" t="s">
        <v>92</v>
      </c>
      <c r="F24" s="11" t="s">
        <v>65</v>
      </c>
      <c r="H24" s="12"/>
      <c r="L24" s="12"/>
    </row>
    <row r="25" spans="2:12" ht="64.95" customHeight="1">
      <c r="B25" s="10" t="s">
        <v>33</v>
      </c>
      <c r="D25" s="11" t="s">
        <v>93</v>
      </c>
      <c r="F25" s="11" t="s">
        <v>77</v>
      </c>
      <c r="H25" s="12"/>
      <c r="L25" s="12"/>
    </row>
    <row r="26" spans="2:12" ht="64.95" customHeight="1">
      <c r="B26" s="11" t="s">
        <v>73</v>
      </c>
      <c r="D26" s="11" t="s">
        <v>94</v>
      </c>
      <c r="H26" s="12"/>
      <c r="L26" s="12"/>
    </row>
    <row r="27" spans="2:12" ht="64.95" customHeight="1">
      <c r="B27" s="11" t="str">
        <f>B23</f>
        <v>Groepsinformatie niet opgegeven</v>
      </c>
      <c r="D27" s="11" t="s">
        <v>95</v>
      </c>
      <c r="F27" s="10" t="s">
        <v>14</v>
      </c>
      <c r="H27" s="12"/>
      <c r="L27" s="12"/>
    </row>
    <row r="28" spans="2:12" ht="64.95" customHeight="1">
      <c r="D28" s="11" t="s">
        <v>96</v>
      </c>
      <c r="F28" s="11" t="s">
        <v>15</v>
      </c>
      <c r="H28" s="12"/>
      <c r="L28" s="12"/>
    </row>
    <row r="29" spans="2:12" ht="64.95" customHeight="1">
      <c r="B29" s="10" t="s">
        <v>5</v>
      </c>
      <c r="D29" s="11" t="s">
        <v>97</v>
      </c>
      <c r="F29" s="11" t="s">
        <v>16</v>
      </c>
      <c r="H29" s="12"/>
      <c r="L29" s="12"/>
    </row>
    <row r="30" spans="2:12" ht="64.95" customHeight="1">
      <c r="B30" s="11" t="s">
        <v>6</v>
      </c>
      <c r="D30" s="11" t="s">
        <v>52</v>
      </c>
      <c r="F30" s="11" t="s">
        <v>17</v>
      </c>
      <c r="H30" s="12"/>
      <c r="L30" s="12"/>
    </row>
    <row r="31" spans="2:12" ht="64.95" customHeight="1">
      <c r="B31" s="11" t="str">
        <f>B37</f>
        <v>Ouder/voogd van betrokkene</v>
      </c>
      <c r="D31" s="11" t="s">
        <v>98</v>
      </c>
      <c r="F31" s="11" t="s">
        <v>18</v>
      </c>
      <c r="H31" s="12"/>
      <c r="L31" s="12"/>
    </row>
    <row r="32" spans="2:12" ht="64.95" customHeight="1">
      <c r="B32" s="11" t="s">
        <v>192</v>
      </c>
      <c r="D32" s="11" t="s">
        <v>210</v>
      </c>
      <c r="F32" s="11" t="s">
        <v>19</v>
      </c>
      <c r="H32" s="12"/>
      <c r="L32" s="12"/>
    </row>
    <row r="33" spans="2:12" ht="64.95" customHeight="1">
      <c r="B33" s="11" t="str">
        <f>"Gemeente "&amp;'Algemene informatie'!$B$10&amp;" (B-"&amp;'Algemene informatie'!B11&amp;")"</f>
        <v>Gemeente  (B-)</v>
      </c>
      <c r="D33" s="11" t="s">
        <v>99</v>
      </c>
      <c r="F33" s="11" t="s">
        <v>20</v>
      </c>
      <c r="H33" s="12"/>
      <c r="L33" s="12"/>
    </row>
    <row r="34" spans="2:12" ht="64.95" customHeight="1">
      <c r="D34" s="11" t="s">
        <v>100</v>
      </c>
      <c r="H34" s="12"/>
      <c r="L34" s="12"/>
    </row>
    <row r="35" spans="2:12" ht="64.95" customHeight="1">
      <c r="B35" s="10" t="s">
        <v>9</v>
      </c>
      <c r="D35" s="11" t="s">
        <v>101</v>
      </c>
      <c r="H35" s="12"/>
      <c r="L35" s="12"/>
    </row>
    <row r="36" spans="2:12" ht="64.95" customHeight="1">
      <c r="B36" s="11" t="s">
        <v>7</v>
      </c>
      <c r="D36" s="11" t="s">
        <v>102</v>
      </c>
      <c r="H36" s="12"/>
      <c r="L36" s="12"/>
    </row>
    <row r="37" spans="2:12" ht="64.95" customHeight="1">
      <c r="B37" s="11" t="str">
        <f>B12&amp;" van betrokkene"</f>
        <v>Ouder/voogd van betrokkene</v>
      </c>
      <c r="D37" s="11" t="s">
        <v>103</v>
      </c>
      <c r="H37" s="12"/>
      <c r="L37" s="12"/>
    </row>
    <row r="38" spans="2:12" ht="64.95" customHeight="1">
      <c r="D38" s="11" t="s">
        <v>53</v>
      </c>
      <c r="H38" s="12"/>
      <c r="L38" s="12"/>
    </row>
    <row r="39" spans="2:12" ht="64.95" customHeight="1">
      <c r="D39" s="11" t="s">
        <v>104</v>
      </c>
      <c r="H39" s="12"/>
      <c r="L39" s="12"/>
    </row>
    <row r="40" spans="2:12" ht="64.95" customHeight="1">
      <c r="D40" s="11" t="s">
        <v>135</v>
      </c>
      <c r="H40" s="12"/>
    </row>
  </sheetData>
  <mergeCells count="1">
    <mergeCell ref="B1:F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A2"/>
  <sheetViews>
    <sheetView workbookViewId="0">
      <selection activeCell="A3" sqref="A3"/>
    </sheetView>
  </sheetViews>
  <sheetFormatPr defaultColWidth="11.19921875" defaultRowHeight="15.6"/>
  <sheetData>
    <row r="1" spans="1:1">
      <c r="A1" t="s">
        <v>223</v>
      </c>
    </row>
    <row r="2" spans="1:1">
      <c r="A2" t="s">
        <v>224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49</vt:i4>
      </vt:variant>
    </vt:vector>
  </HeadingPairs>
  <TitlesOfParts>
    <vt:vector size="55" baseType="lpstr">
      <vt:lpstr>Handleiding</vt:lpstr>
      <vt:lpstr>Algemene informatie</vt:lpstr>
      <vt:lpstr>Vragenlijst</vt:lpstr>
      <vt:lpstr>Verwerkingsregister</vt:lpstr>
      <vt:lpstr>Lijsten</vt:lpstr>
      <vt:lpstr>Antwoorden keuzelijsten</vt:lpstr>
      <vt:lpstr>Handleiding!Afdrukbereik</vt:lpstr>
      <vt:lpstr>beeldmateriaal_bereik</vt:lpstr>
      <vt:lpstr>beeldmateriaal_controle</vt:lpstr>
      <vt:lpstr>betalingenWekelijkseActiviteiten_controle</vt:lpstr>
      <vt:lpstr>carpoollijstenKampen_bereik</vt:lpstr>
      <vt:lpstr>carpoollijstenKampen_controle</vt:lpstr>
      <vt:lpstr>carpoollijstenWekelijkseActiviteiten_bereik</vt:lpstr>
      <vt:lpstr>carpoollijstenWekelijkseActiviteiten_controle</vt:lpstr>
      <vt:lpstr>eigenWebsite_bereik</vt:lpstr>
      <vt:lpstr>eigenWebsite_controle</vt:lpstr>
      <vt:lpstr>eigenwebsite_verbergen</vt:lpstr>
      <vt:lpstr>individueleSteekkaartenPapier_controle</vt:lpstr>
      <vt:lpstr>inschrijvenGeldactiviteiten_bereik</vt:lpstr>
      <vt:lpstr>inschrijvenGeldactiviteiten_controle</vt:lpstr>
      <vt:lpstr>inschrijvenGeldactiviteitenPapier_controle</vt:lpstr>
      <vt:lpstr>inschrijvenKampen_bereik</vt:lpstr>
      <vt:lpstr>inschrijvenKampen_controle</vt:lpstr>
      <vt:lpstr>inschrijvenKampenPapier_controle</vt:lpstr>
      <vt:lpstr>inschrijvenWekelijkseActiviteiten_bereik</vt:lpstr>
      <vt:lpstr>inschrijvenWekelijkseActiviteiten_controle</vt:lpstr>
      <vt:lpstr>inschrijvenWekelijkseActiviteitenPapier_controle</vt:lpstr>
      <vt:lpstr>kampboekjes_controle</vt:lpstr>
      <vt:lpstr>mailinglijsten_controle</vt:lpstr>
      <vt:lpstr>Handleiding!OLE_LINK1</vt:lpstr>
      <vt:lpstr>oudleidingsbestand_bereik</vt:lpstr>
      <vt:lpstr>oudleidingsbestand_controle</vt:lpstr>
      <vt:lpstr>probeerders_bereik</vt:lpstr>
      <vt:lpstr>probeerders_controle</vt:lpstr>
      <vt:lpstr>programmaboekjes_controle</vt:lpstr>
      <vt:lpstr>register_beeldmateriaal_bereik</vt:lpstr>
      <vt:lpstr>register_betalingenWekelijkseActiviteiten_bereik</vt:lpstr>
      <vt:lpstr>register_carpoollijstenKampen_bereik</vt:lpstr>
      <vt:lpstr>register_carpoollijstenWekelijkseActiviteiten_bereik</vt:lpstr>
      <vt:lpstr>register_individueleSteekkaartenPapier_bereik</vt:lpstr>
      <vt:lpstr>register_inschrijvenGeldactiviteiten_bereik</vt:lpstr>
      <vt:lpstr>register_inschrijvenGeldactiviteitenPapier_bereik</vt:lpstr>
      <vt:lpstr>register_inschrijvenKampen_bereik</vt:lpstr>
      <vt:lpstr>register_inschrijvenKampenPapier_bereik</vt:lpstr>
      <vt:lpstr>register_inschrijvenWekelijkseActiviteiten_bereik</vt:lpstr>
      <vt:lpstr>register_inschrijvenWekelijkseActiviteitenPapier_bereik</vt:lpstr>
      <vt:lpstr>register_kampboekjes_bereik</vt:lpstr>
      <vt:lpstr>register_mailinglijsten_bereik</vt:lpstr>
      <vt:lpstr>register_oudleidingsbestand_bereik</vt:lpstr>
      <vt:lpstr>register_probeerders_bereik</vt:lpstr>
      <vt:lpstr>register_programmaboekjes_bereik</vt:lpstr>
      <vt:lpstr>register_verhuur_bereik</vt:lpstr>
      <vt:lpstr>uniek_bereik</vt:lpstr>
      <vt:lpstr>verhuur_bereik</vt:lpstr>
      <vt:lpstr>verhuur_controle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michiel neefs</dc:creator>
  <cp:lastModifiedBy>Petra Delée</cp:lastModifiedBy>
  <cp:lastPrinted>2018-07-20T09:56:57Z</cp:lastPrinted>
  <dcterms:created xsi:type="dcterms:W3CDTF">2018-06-05T09:36:14Z</dcterms:created>
  <dcterms:modified xsi:type="dcterms:W3CDTF">2023-01-17T14:15:48Z</dcterms:modified>
</cp:coreProperties>
</file>